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Override PartName="/xl/drawings/drawing4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comments2.xml" ContentType="application/vnd.openxmlformats-officedocument.spreadsheetml.comments+xml"/>
  <Override PartName="/docProps/custom.xml" ContentType="application/vnd.openxmlformats-officedocument.custom-properties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codeName="ThisWorkbook"/>
  <bookViews>
    <workbookView xWindow="-15" yWindow="4410" windowWidth="19260" windowHeight="7275" tabRatio="800" firstSheet="1" activeTab="2"/>
  </bookViews>
  <sheets>
    <sheet name="2017订舱新活动" sheetId="5" state="hidden" r:id="rId1"/>
    <sheet name="RCL" sheetId="6" r:id="rId2"/>
    <sheet name="EMC长荣" sheetId="2" r:id="rId3"/>
    <sheet name="CSCL中海" sheetId="4" state="hidden" r:id="rId4"/>
    <sheet name="HPL" sheetId="11" r:id="rId5"/>
  </sheets>
  <calcPr calcId="125725"/>
</workbook>
</file>

<file path=xl/calcChain.xml><?xml version="1.0" encoding="utf-8"?>
<calcChain xmlns="http://schemas.openxmlformats.org/spreadsheetml/2006/main">
  <c r="H10" i="11"/>
  <c r="G10"/>
  <c r="F10"/>
  <c r="H59" i="2"/>
  <c r="H61"/>
  <c r="H60"/>
  <c r="H58"/>
  <c r="H57"/>
  <c r="H56"/>
  <c r="H54"/>
  <c r="H53"/>
  <c r="H176"/>
  <c r="H175"/>
  <c r="G176"/>
  <c r="G175"/>
  <c r="F176"/>
  <c r="F175"/>
  <c r="G61"/>
  <c r="G60"/>
  <c r="G59"/>
  <c r="G58"/>
  <c r="G57"/>
  <c r="G56"/>
  <c r="G54"/>
  <c r="G53"/>
  <c r="F60"/>
  <c r="F59"/>
  <c r="F58"/>
  <c r="F57"/>
  <c r="F56"/>
  <c r="F54"/>
  <c r="F53"/>
  <c r="H15"/>
  <c r="G15"/>
  <c r="F15"/>
  <c r="H13"/>
  <c r="H12"/>
  <c r="G13"/>
  <c r="G12"/>
  <c r="F13"/>
  <c r="F12"/>
  <c r="H10"/>
  <c r="G10"/>
  <c r="H9"/>
  <c r="G9"/>
  <c r="H7"/>
  <c r="G7"/>
  <c r="F10"/>
  <c r="F9"/>
  <c r="F7"/>
  <c r="F6" i="11"/>
  <c r="G6"/>
  <c r="H6"/>
  <c r="F7"/>
  <c r="G7"/>
  <c r="H7"/>
  <c r="F8"/>
  <c r="G8"/>
  <c r="H8"/>
  <c r="F11"/>
  <c r="G11"/>
  <c r="H11"/>
  <c r="F12"/>
  <c r="G12"/>
  <c r="H12"/>
  <c r="F13"/>
  <c r="G13"/>
  <c r="H13"/>
  <c r="F14"/>
  <c r="G14"/>
  <c r="H14"/>
  <c r="F15"/>
  <c r="G15"/>
  <c r="H15"/>
  <c r="F16"/>
  <c r="G16"/>
  <c r="H16"/>
  <c r="F17"/>
  <c r="G17"/>
  <c r="H17"/>
  <c r="F18"/>
  <c r="G18"/>
  <c r="H18"/>
  <c r="F19"/>
  <c r="G19"/>
  <c r="H19"/>
  <c r="F20"/>
  <c r="G20"/>
  <c r="H20"/>
  <c r="F23"/>
  <c r="G23"/>
  <c r="H23"/>
  <c r="F24"/>
  <c r="G24"/>
  <c r="H24"/>
  <c r="F26"/>
  <c r="G26"/>
  <c r="H26"/>
  <c r="F27"/>
  <c r="G27"/>
  <c r="H27"/>
  <c r="F28"/>
  <c r="G28"/>
  <c r="H28"/>
  <c r="F29"/>
  <c r="G29"/>
  <c r="H29"/>
  <c r="F41"/>
  <c r="G41"/>
  <c r="H41"/>
  <c r="F42"/>
  <c r="G42"/>
  <c r="H42"/>
  <c r="F43"/>
  <c r="G43"/>
  <c r="H43"/>
  <c r="F44"/>
  <c r="G44"/>
  <c r="H44"/>
  <c r="F45"/>
  <c r="G45"/>
  <c r="H45"/>
  <c r="F46"/>
  <c r="G46"/>
  <c r="H46"/>
  <c r="F53"/>
  <c r="G53"/>
  <c r="H53"/>
  <c r="F59"/>
  <c r="G59"/>
  <c r="H59"/>
  <c r="F60"/>
  <c r="G60"/>
  <c r="H60"/>
  <c r="F68"/>
  <c r="G68"/>
  <c r="F75"/>
  <c r="G75"/>
  <c r="H75"/>
  <c r="F78"/>
  <c r="G78"/>
  <c r="H78" s="1"/>
  <c r="F79"/>
  <c r="G79"/>
  <c r="H79" s="1"/>
  <c r="F80"/>
  <c r="G80"/>
  <c r="H80" s="1"/>
  <c r="F81"/>
  <c r="G81"/>
  <c r="H81" s="1"/>
  <c r="F82"/>
  <c r="G82"/>
  <c r="H82" s="1"/>
  <c r="F83"/>
  <c r="F84" s="1"/>
  <c r="G83"/>
  <c r="H83" s="1"/>
  <c r="F85"/>
  <c r="G85"/>
  <c r="H85" s="1"/>
  <c r="F86"/>
  <c r="G86"/>
  <c r="H86" s="1"/>
  <c r="F87"/>
  <c r="G87"/>
  <c r="H87" s="1"/>
  <c r="F88"/>
  <c r="G88"/>
  <c r="H88" s="1"/>
  <c r="F89"/>
  <c r="G89"/>
  <c r="H89" s="1"/>
  <c r="F90"/>
  <c r="G90"/>
  <c r="H90" s="1"/>
  <c r="G93"/>
  <c r="H93" s="1"/>
  <c r="F94"/>
  <c r="G94"/>
  <c r="H94" s="1"/>
  <c r="F95"/>
  <c r="G95"/>
  <c r="H95" s="1"/>
  <c r="G84" l="1"/>
  <c r="H84" s="1"/>
  <c r="H192" i="2" l="1"/>
  <c r="G192"/>
  <c r="F192" l="1"/>
  <c r="H189"/>
  <c r="G189"/>
  <c r="F189"/>
</calcChain>
</file>

<file path=xl/comments1.xml><?xml version="1.0" encoding="utf-8"?>
<comments xmlns="http://schemas.openxmlformats.org/spreadsheetml/2006/main">
  <authors>
    <author>作者</author>
  </authors>
  <commentList>
    <comment ref="D101" authorId="0">
      <text>
        <r>
          <rPr>
            <sz val="9"/>
            <color indexed="81"/>
            <rFont val="宋体"/>
            <family val="3"/>
            <charset val="134"/>
          </rPr>
          <t xml:space="preserve">条款：CY/FO
</t>
        </r>
      </text>
    </comment>
    <comment ref="D102" authorId="0">
      <text>
        <r>
          <rPr>
            <sz val="9"/>
            <color indexed="81"/>
            <rFont val="宋体"/>
            <family val="3"/>
            <charset val="134"/>
          </rPr>
          <t xml:space="preserve">目的港CIC:USD100/200/200
</t>
        </r>
      </text>
    </comment>
    <comment ref="D103" authorId="0">
      <text>
        <r>
          <rPr>
            <sz val="9"/>
            <color indexed="81"/>
            <rFont val="宋体"/>
            <family val="3"/>
            <charset val="134"/>
          </rPr>
          <t xml:space="preserve">目的港PCS:USD150/300/300
</t>
        </r>
      </text>
    </comment>
    <comment ref="D168" authorId="0">
      <text>
        <r>
          <rPr>
            <sz val="9"/>
            <color indexed="81"/>
            <rFont val="宋体"/>
            <family val="3"/>
            <charset val="134"/>
          </rPr>
          <t xml:space="preserve">不接QASIM/KEAMARI
</t>
        </r>
      </text>
    </comment>
    <comment ref="D169" authorId="0">
      <text>
        <r>
          <rPr>
            <sz val="9"/>
            <color indexed="81"/>
            <rFont val="宋体"/>
            <family val="3"/>
            <charset val="134"/>
          </rPr>
          <t xml:space="preserve">目的港收费CIC:USD110/220/220
</t>
        </r>
      </text>
    </comment>
    <comment ref="D170" authorId="0">
      <text>
        <r>
          <rPr>
            <sz val="9"/>
            <color indexed="81"/>
            <rFont val="宋体"/>
            <family val="3"/>
            <charset val="134"/>
          </rPr>
          <t xml:space="preserve">不接QASIM/KEAMARI
</t>
        </r>
      </text>
    </comment>
    <comment ref="D173" authorId="0">
      <text>
        <r>
          <rPr>
            <sz val="9"/>
            <color indexed="81"/>
            <rFont val="宋体"/>
            <family val="3"/>
            <charset val="134"/>
          </rPr>
          <t xml:space="preserve">目的港收费CIC:USD130/260/260
</t>
        </r>
      </text>
    </comment>
    <comment ref="D176" authorId="0">
      <text>
        <r>
          <rPr>
            <sz val="9"/>
            <color indexed="81"/>
            <rFont val="宋体"/>
            <family val="3"/>
            <charset val="134"/>
          </rPr>
          <t xml:space="preserve">小柜限重10吨
</t>
        </r>
      </text>
    </comment>
  </commentList>
</comments>
</file>

<file path=xl/comments2.xml><?xml version="1.0" encoding="utf-8"?>
<comments xmlns="http://schemas.openxmlformats.org/spreadsheetml/2006/main">
  <authors>
    <author>作者</author>
  </authors>
  <commentList>
    <comment ref="D93" authorId="0">
      <text>
        <r>
          <rPr>
            <sz val="9"/>
            <color indexed="81"/>
            <rFont val="宋体"/>
            <family val="3"/>
            <charset val="134"/>
          </rPr>
          <t xml:space="preserve">条款：CY/FO
</t>
        </r>
      </text>
    </comment>
    <comment ref="D94" authorId="0">
      <text>
        <r>
          <rPr>
            <sz val="9"/>
            <color indexed="81"/>
            <rFont val="宋体"/>
            <family val="3"/>
            <charset val="134"/>
          </rPr>
          <t xml:space="preserve">目的港CIC:USD100/200/200
</t>
        </r>
      </text>
    </comment>
    <comment ref="D95" authorId="0">
      <text>
        <r>
          <rPr>
            <sz val="9"/>
            <color indexed="81"/>
            <rFont val="宋体"/>
            <family val="3"/>
            <charset val="134"/>
          </rPr>
          <t xml:space="preserve">目的港PCS:USD150/300/300
</t>
        </r>
      </text>
    </comment>
    <comment ref="D159" authorId="0">
      <text>
        <r>
          <rPr>
            <sz val="9"/>
            <color indexed="81"/>
            <rFont val="宋体"/>
            <family val="3"/>
            <charset val="134"/>
          </rPr>
          <t xml:space="preserve">不接QASIM/KEAMARI
</t>
        </r>
      </text>
    </comment>
    <comment ref="D160" authorId="0">
      <text>
        <r>
          <rPr>
            <sz val="9"/>
            <color indexed="81"/>
            <rFont val="宋体"/>
            <family val="3"/>
            <charset val="134"/>
          </rPr>
          <t xml:space="preserve">目的港收费CIC:USD110/220/220
</t>
        </r>
      </text>
    </comment>
    <comment ref="D161" authorId="0">
      <text>
        <r>
          <rPr>
            <sz val="9"/>
            <color indexed="81"/>
            <rFont val="宋体"/>
            <family val="3"/>
            <charset val="134"/>
          </rPr>
          <t xml:space="preserve">不接QASIM/KEAMARI
</t>
        </r>
      </text>
    </comment>
    <comment ref="D164" authorId="0">
      <text>
        <r>
          <rPr>
            <sz val="9"/>
            <color indexed="81"/>
            <rFont val="宋体"/>
            <family val="3"/>
            <charset val="134"/>
          </rPr>
          <t xml:space="preserve">目的港收费CIC:USD130/260/260
</t>
        </r>
      </text>
    </comment>
    <comment ref="D166" authorId="0">
      <text>
        <r>
          <rPr>
            <sz val="9"/>
            <color indexed="81"/>
            <rFont val="宋体"/>
            <family val="3"/>
            <charset val="134"/>
          </rPr>
          <t xml:space="preserve">小柜限重10吨
</t>
        </r>
      </text>
    </comment>
  </commentList>
</comments>
</file>

<file path=xl/sharedStrings.xml><?xml version="1.0" encoding="utf-8"?>
<sst xmlns="http://schemas.openxmlformats.org/spreadsheetml/2006/main" count="2072" uniqueCount="1128">
  <si>
    <r>
      <rPr>
        <b/>
        <sz val="10"/>
        <color indexed="9"/>
        <rFont val="宋体"/>
        <family val="3"/>
        <charset val="134"/>
      </rPr>
      <t>航线</t>
    </r>
  </si>
  <si>
    <t>国家/地区</t>
  </si>
  <si>
    <r>
      <rPr>
        <b/>
        <sz val="10"/>
        <color indexed="9"/>
        <rFont val="宋体"/>
        <family val="3"/>
        <charset val="134"/>
      </rPr>
      <t>港口</t>
    </r>
  </si>
  <si>
    <r>
      <rPr>
        <b/>
        <sz val="10"/>
        <color indexed="9"/>
        <rFont val="宋体"/>
        <family val="3"/>
        <charset val="134"/>
      </rPr>
      <t>港口中文名</t>
    </r>
  </si>
  <si>
    <t xml:space="preserve">运价 (USD)
</t>
  </si>
  <si>
    <r>
      <rPr>
        <b/>
        <sz val="10"/>
        <color indexed="9"/>
        <rFont val="宋体"/>
        <family val="3"/>
        <charset val="134"/>
      </rPr>
      <t>船期</t>
    </r>
  </si>
  <si>
    <t>转港</t>
  </si>
  <si>
    <t>航程</t>
  </si>
  <si>
    <r>
      <rPr>
        <b/>
        <sz val="10"/>
        <color indexed="9"/>
        <rFont val="宋体"/>
        <family val="3"/>
        <charset val="134"/>
      </rPr>
      <t>备</t>
    </r>
    <r>
      <rPr>
        <b/>
        <sz val="10"/>
        <color indexed="9"/>
        <rFont val="Arial"/>
        <family val="2"/>
      </rPr>
      <t xml:space="preserve"> </t>
    </r>
    <r>
      <rPr>
        <b/>
        <sz val="10"/>
        <color indexed="9"/>
        <rFont val="宋体"/>
        <family val="3"/>
        <charset val="134"/>
      </rPr>
      <t>注</t>
    </r>
  </si>
  <si>
    <r>
      <rPr>
        <b/>
        <sz val="10"/>
        <color indexed="9"/>
        <rFont val="宋体"/>
        <family val="3"/>
        <charset val="134"/>
      </rPr>
      <t>有效期</t>
    </r>
  </si>
  <si>
    <t>20'GP</t>
  </si>
  <si>
    <t>40'GP</t>
  </si>
  <si>
    <t>40'HQ</t>
  </si>
  <si>
    <r>
      <rPr>
        <b/>
        <sz val="10"/>
        <color indexed="9"/>
        <rFont val="宋体"/>
        <family val="3"/>
        <charset val="134"/>
      </rPr>
      <t>附加费</t>
    </r>
  </si>
  <si>
    <t>GENOA</t>
  </si>
  <si>
    <t>热那亚</t>
  </si>
  <si>
    <t>直达</t>
  </si>
  <si>
    <t>意大利</t>
  </si>
  <si>
    <t xml:space="preserve"> </t>
  </si>
  <si>
    <t>西班牙</t>
  </si>
  <si>
    <t>BARCELONA</t>
  </si>
  <si>
    <t>巴塞罗那</t>
  </si>
  <si>
    <t>VALENCIA</t>
  </si>
  <si>
    <t>瓦伦西亚</t>
  </si>
  <si>
    <t>ALGECIRAS</t>
  </si>
  <si>
    <t>法国</t>
  </si>
  <si>
    <t>FOS</t>
  </si>
  <si>
    <t>福斯</t>
  </si>
  <si>
    <t>LA SPEZIA</t>
  </si>
  <si>
    <t>拉斯佩齐亚</t>
  </si>
  <si>
    <t>RAVENNA</t>
  </si>
  <si>
    <t>1,5</t>
  </si>
  <si>
    <t>TRIESTE</t>
  </si>
  <si>
    <t>ANCONA</t>
  </si>
  <si>
    <t>VENICE</t>
  </si>
  <si>
    <t>RIJEKA</t>
  </si>
  <si>
    <t>KOPER</t>
  </si>
  <si>
    <t>ALGIERS(Dry Port)</t>
  </si>
  <si>
    <t>CASABLANCA</t>
  </si>
  <si>
    <t>MISURATA</t>
  </si>
  <si>
    <t>BENGHAZI</t>
  </si>
  <si>
    <t>TRIPOLI</t>
  </si>
  <si>
    <t>埃及</t>
  </si>
  <si>
    <t>DAMIETTA</t>
  </si>
  <si>
    <t>LATAKIA</t>
  </si>
  <si>
    <t>AMBARLI,ISTANBUL</t>
  </si>
  <si>
    <t>MERSIN</t>
  </si>
  <si>
    <t>GEMLIK</t>
  </si>
  <si>
    <t>ISKENDERUN</t>
  </si>
  <si>
    <t>THESSALONIKI</t>
  </si>
  <si>
    <t>PIRAEUS</t>
  </si>
  <si>
    <t>HAIFA</t>
  </si>
  <si>
    <t>ODESSA</t>
  </si>
  <si>
    <t>VARNA</t>
  </si>
  <si>
    <t>NOVOROSSIYSK</t>
  </si>
  <si>
    <t>POTI</t>
  </si>
  <si>
    <t>欧洲航线</t>
  </si>
  <si>
    <t>德国</t>
  </si>
  <si>
    <t>HAMBURG</t>
  </si>
  <si>
    <t>汉堡</t>
  </si>
  <si>
    <t>BREMERHAVEN</t>
  </si>
  <si>
    <t>不来梅哈芬</t>
  </si>
  <si>
    <t>英国</t>
  </si>
  <si>
    <t>FELIXSTOWE</t>
  </si>
  <si>
    <t>费力克斯托</t>
  </si>
  <si>
    <t>SOUTHAMPTON</t>
  </si>
  <si>
    <t>南安普顿</t>
  </si>
  <si>
    <t>THAMESPORT</t>
  </si>
  <si>
    <t>比利时</t>
  </si>
  <si>
    <t>ANTWERP</t>
  </si>
  <si>
    <t>安特卫普</t>
  </si>
  <si>
    <t>ZEEBRUGGE</t>
  </si>
  <si>
    <t>泽布洛赫</t>
  </si>
  <si>
    <t>LE HARVE</t>
  </si>
  <si>
    <t>乐哈弗</t>
  </si>
  <si>
    <t>荷兰</t>
  </si>
  <si>
    <t>ROTTERDAM</t>
  </si>
  <si>
    <t>鹿特丹</t>
  </si>
  <si>
    <t>LISBON</t>
  </si>
  <si>
    <t>LEIXOES</t>
  </si>
  <si>
    <t>BILBAO</t>
  </si>
  <si>
    <t>VIGO</t>
  </si>
  <si>
    <t>KOTKA</t>
  </si>
  <si>
    <t>KLAIPEDA</t>
  </si>
  <si>
    <t>UAB KLAIPEDOS KONTEINERIU TERMINALAS</t>
  </si>
  <si>
    <t>RIGA</t>
  </si>
  <si>
    <t>TALLINN</t>
  </si>
  <si>
    <t>MOMBASA</t>
  </si>
  <si>
    <t>MAPUTO</t>
  </si>
  <si>
    <t>科伦坡</t>
  </si>
  <si>
    <t>NACALA</t>
  </si>
  <si>
    <t>BEIRA</t>
  </si>
  <si>
    <t>TAMATAVE</t>
  </si>
  <si>
    <t>PORT LOUIS</t>
  </si>
  <si>
    <t>DURBAN</t>
  </si>
  <si>
    <t>CAPE TOWN</t>
  </si>
  <si>
    <t>JOHANNESBURG</t>
  </si>
  <si>
    <t>APAPA,LAGOS</t>
  </si>
  <si>
    <t>LOME</t>
  </si>
  <si>
    <t>COTONOU</t>
  </si>
  <si>
    <t>TEMA</t>
  </si>
  <si>
    <t>ABIDJAN</t>
  </si>
  <si>
    <t>红海航线</t>
  </si>
  <si>
    <t>沙特阿拉伯</t>
  </si>
  <si>
    <t>JEDDAH</t>
  </si>
  <si>
    <t>吉达</t>
  </si>
  <si>
    <t>3,6</t>
  </si>
  <si>
    <t>SOKHNA</t>
  </si>
  <si>
    <t>索科纳</t>
  </si>
  <si>
    <t>约旦</t>
  </si>
  <si>
    <t>AQABA</t>
  </si>
  <si>
    <t>亚克巴</t>
  </si>
  <si>
    <t>ADEN</t>
  </si>
  <si>
    <t>苏丹</t>
  </si>
  <si>
    <t>SUDAN</t>
  </si>
  <si>
    <t>HODEIDAH</t>
  </si>
  <si>
    <t>吉布提</t>
  </si>
  <si>
    <t>DJIBOUTI</t>
  </si>
  <si>
    <t>波斯湾航线</t>
  </si>
  <si>
    <t>阿联酋</t>
  </si>
  <si>
    <t>JEBEL ALI</t>
  </si>
  <si>
    <t>达曼</t>
  </si>
  <si>
    <t>伊朗</t>
  </si>
  <si>
    <t>阿巴斯</t>
  </si>
  <si>
    <t>RIYADH</t>
  </si>
  <si>
    <t>利雅得</t>
  </si>
  <si>
    <t>伊拉克</t>
  </si>
  <si>
    <t>乌木卡塞尔</t>
  </si>
  <si>
    <t>科威特</t>
  </si>
  <si>
    <t>KUWAIT,SHUWAKH</t>
  </si>
  <si>
    <t>DOHA</t>
  </si>
  <si>
    <t>多哈</t>
  </si>
  <si>
    <t>SOHAR</t>
  </si>
  <si>
    <t>BAHRAIN</t>
  </si>
  <si>
    <t>巴林</t>
  </si>
  <si>
    <t xml:space="preserve">SHARJAH </t>
  </si>
  <si>
    <t>沙迦</t>
  </si>
  <si>
    <t>KUWAIT,SHUAIBA</t>
  </si>
  <si>
    <t xml:space="preserve">ABU DHABI </t>
  </si>
  <si>
    <t>8,12</t>
  </si>
  <si>
    <t>PORT KLANG(NORTH)</t>
  </si>
  <si>
    <t>PENANG</t>
  </si>
  <si>
    <t>PASIR GUDANG</t>
  </si>
  <si>
    <t>TANJUNG PELEPAS</t>
  </si>
  <si>
    <t>BINTULU</t>
  </si>
  <si>
    <t>3,4</t>
  </si>
  <si>
    <t>LABUAN,LIBERTY PORT</t>
  </si>
  <si>
    <t>SIBU,RAJANG PORT</t>
  </si>
  <si>
    <t>KUCHING,SENARI PORT</t>
  </si>
  <si>
    <t>MIRI</t>
  </si>
  <si>
    <t>MUARA,ARCHIPELAGO</t>
  </si>
  <si>
    <t>BANKOK(SCT)</t>
  </si>
  <si>
    <t>13,18</t>
  </si>
  <si>
    <t>SONGHKA</t>
  </si>
  <si>
    <t>SAHATHAI</t>
  </si>
  <si>
    <t>4,7</t>
  </si>
  <si>
    <t>12,17</t>
  </si>
  <si>
    <t>LAEM CHABANG(B2)</t>
  </si>
  <si>
    <t>JAKARTA(UTC1)</t>
  </si>
  <si>
    <t>PANJANG</t>
  </si>
  <si>
    <t>SURABAYA(ITC)</t>
  </si>
  <si>
    <t>SEMARANG(TANJUNG EMAS)</t>
  </si>
  <si>
    <t>MANILA SOUTH</t>
  </si>
  <si>
    <t>BATANGAS</t>
  </si>
  <si>
    <t>GENERAL SANTOS CITY</t>
  </si>
  <si>
    <t>PHONM PENH(PPAP)</t>
  </si>
  <si>
    <t>3,4,6</t>
  </si>
  <si>
    <t>HONG KONG(HIT)</t>
  </si>
  <si>
    <t>KAOHSIUNG(KC4-116)</t>
  </si>
  <si>
    <t>TAICHUNG</t>
  </si>
  <si>
    <t>KEELUNG</t>
  </si>
  <si>
    <t>TAIPEI</t>
  </si>
  <si>
    <t>印巴航线</t>
  </si>
  <si>
    <t>斯里兰卡</t>
  </si>
  <si>
    <t>COLOMBO</t>
  </si>
  <si>
    <t>巴基斯坦</t>
  </si>
  <si>
    <t>KARACHI(KICT)</t>
  </si>
  <si>
    <t>卡拉奇</t>
  </si>
  <si>
    <t>印度</t>
  </si>
  <si>
    <t>那瓦什瓦</t>
  </si>
  <si>
    <t>NEW DELHI</t>
  </si>
  <si>
    <t>MUNDRA</t>
  </si>
  <si>
    <t>VISAKHAPATNAM</t>
  </si>
  <si>
    <t>KOLKATA</t>
  </si>
  <si>
    <t>COCHIN</t>
  </si>
  <si>
    <t>LUDHIANA</t>
  </si>
  <si>
    <t>TUTICORIN</t>
  </si>
  <si>
    <t>MELBOURNE</t>
  </si>
  <si>
    <t>23-25</t>
  </si>
  <si>
    <t>SYDNEY</t>
  </si>
  <si>
    <t>20-22</t>
  </si>
  <si>
    <t>BRISBANE</t>
  </si>
  <si>
    <t>28-30</t>
  </si>
  <si>
    <t>ASUNCION</t>
  </si>
  <si>
    <t>MONTEVIDEO</t>
  </si>
  <si>
    <t>BUENOS AIRES</t>
  </si>
  <si>
    <t>USHUAIA</t>
  </si>
  <si>
    <t>NAVEGANTES</t>
  </si>
  <si>
    <t>RIO DE JANEIRO</t>
  </si>
  <si>
    <t>ITAPOA</t>
  </si>
  <si>
    <t>SEPETIBA,ITAGUAI</t>
  </si>
  <si>
    <t>PARANAGUA</t>
  </si>
  <si>
    <t xml:space="preserve">RIO GRANDE </t>
  </si>
  <si>
    <t>SAN ANTONIO</t>
  </si>
  <si>
    <t>IQUIQUE</t>
  </si>
  <si>
    <t xml:space="preserve"> SAN VICENTE </t>
  </si>
  <si>
    <t>SANTIAGO</t>
  </si>
  <si>
    <t>CALLAO</t>
  </si>
  <si>
    <t>MATARANI</t>
  </si>
  <si>
    <t>GUAYAQUIL</t>
  </si>
  <si>
    <t>BUENAVENTURA</t>
  </si>
  <si>
    <t>CARTAGENA</t>
  </si>
  <si>
    <t>SANTA MARTA</t>
  </si>
  <si>
    <t>BARRANQUILLA</t>
  </si>
  <si>
    <t>COLON CONTAINER TERMINAL</t>
  </si>
  <si>
    <t>PANAMA CITY</t>
  </si>
  <si>
    <t>COLON FREE ZONE</t>
  </si>
  <si>
    <t>PUERTO LIMON</t>
  </si>
  <si>
    <t>KINGSTON</t>
  </si>
  <si>
    <t>CAUCEDO</t>
  </si>
  <si>
    <t>RIO HAINA</t>
  </si>
  <si>
    <t>PUERTO CABELLO</t>
  </si>
  <si>
    <t>LA GUAIRA</t>
  </si>
  <si>
    <t>CURACAO</t>
  </si>
  <si>
    <t>ARUBA</t>
  </si>
  <si>
    <t>SAN JUAN</t>
  </si>
  <si>
    <t>GEORGETOWN</t>
  </si>
  <si>
    <t>BELIZE CITY</t>
  </si>
  <si>
    <t>PARAMARIBO</t>
  </si>
  <si>
    <t>BRIDGETOWN</t>
  </si>
  <si>
    <t>POINT LISAS</t>
  </si>
  <si>
    <t>MARIEL</t>
  </si>
  <si>
    <t>SANTIAGO DE CUBA</t>
  </si>
  <si>
    <t>PORT LAFITO</t>
  </si>
  <si>
    <t>PORT AU PRINCE</t>
  </si>
  <si>
    <t>SAN PEDRO SULA</t>
  </si>
  <si>
    <t>PUERTO CORTES</t>
  </si>
  <si>
    <t>PUERTO SANTO TOMAS DE CASTILLA</t>
  </si>
  <si>
    <t>GUATEMALA CITY</t>
  </si>
  <si>
    <t>CALDERA</t>
  </si>
  <si>
    <t xml:space="preserve">SAN JOSE </t>
  </si>
  <si>
    <t>SAN LORENZO</t>
  </si>
  <si>
    <t>TEGUCIGALPA</t>
  </si>
  <si>
    <t>ACAJUTLA</t>
  </si>
  <si>
    <t>SAN SALVADOR</t>
  </si>
  <si>
    <t>CORINTO</t>
  </si>
  <si>
    <t>MANAGUA</t>
  </si>
  <si>
    <t>LAZARO CARDENAS</t>
  </si>
  <si>
    <t>MANZANILLO</t>
  </si>
  <si>
    <t>LA SPECIA</t>
  </si>
  <si>
    <t>LIVORNO</t>
  </si>
  <si>
    <t>利沃诺</t>
  </si>
  <si>
    <t>那不勒斯</t>
  </si>
  <si>
    <t>SHARJAH</t>
  </si>
  <si>
    <t>ABU DHABI</t>
  </si>
  <si>
    <t>阿布扎比</t>
  </si>
  <si>
    <t>阿曼</t>
  </si>
  <si>
    <t>KUWAIT</t>
  </si>
  <si>
    <t>DAMMAM</t>
  </si>
  <si>
    <t>UMM QASR</t>
  </si>
  <si>
    <t>CSCL中海运价表</t>
  </si>
  <si>
    <t>杰贝阿里</t>
  </si>
  <si>
    <t>上海</t>
  </si>
  <si>
    <t>小柜限重18吨内，超重单独确认</t>
  </si>
  <si>
    <t>8.31号</t>
  </si>
  <si>
    <t>KHOR FAKKAN</t>
  </si>
  <si>
    <t>豪尔费坎</t>
  </si>
  <si>
    <t>ABBAS</t>
  </si>
  <si>
    <t>小柜限重18吨内，18-19.9吨+50，20-22.9吨以上+100,23吨以上单独申请</t>
  </si>
  <si>
    <t>MUSCAT/SOHAR/AJMAN</t>
  </si>
  <si>
    <t>马斯喀特/梭哈/阿贾曼</t>
  </si>
  <si>
    <t>NHAVA SHEVA</t>
  </si>
  <si>
    <r>
      <rPr>
        <sz val="9"/>
        <rFont val="宋体"/>
        <family val="3"/>
        <charset val="134"/>
      </rPr>
      <t>小柜限重2</t>
    </r>
    <r>
      <rPr>
        <sz val="9"/>
        <rFont val="宋体"/>
        <family val="3"/>
        <charset val="134"/>
      </rPr>
      <t>0吨内，超重单独确认</t>
    </r>
  </si>
  <si>
    <r>
      <rPr>
        <sz val="9"/>
        <rFont val="Verdana"/>
        <family val="2"/>
      </rPr>
      <t>8.31</t>
    </r>
    <r>
      <rPr>
        <sz val="9"/>
        <rFont val="宋体"/>
        <family val="3"/>
        <charset val="134"/>
      </rPr>
      <t>号</t>
    </r>
  </si>
  <si>
    <r>
      <rPr>
        <sz val="9"/>
        <rFont val="Verdana"/>
        <family val="2"/>
      </rPr>
      <t>KARACHI(P</t>
    </r>
    <r>
      <rPr>
        <sz val="9"/>
        <rFont val="宋体"/>
        <family val="3"/>
        <charset val="134"/>
      </rPr>
      <t>港</t>
    </r>
    <r>
      <rPr>
        <sz val="9"/>
        <rFont val="Verdana"/>
        <family val="2"/>
      </rPr>
      <t>)</t>
    </r>
  </si>
  <si>
    <t>蒙德拉</t>
  </si>
  <si>
    <t>HAZIRA</t>
  </si>
  <si>
    <t>哈兹拉</t>
  </si>
  <si>
    <r>
      <rPr>
        <sz val="9"/>
        <rFont val="宋体"/>
        <family val="3"/>
        <charset val="134"/>
      </rPr>
      <t>小柜限重2</t>
    </r>
    <r>
      <rPr>
        <sz val="9"/>
        <rFont val="宋体"/>
        <family val="3"/>
        <charset val="134"/>
      </rPr>
      <t>1</t>
    </r>
    <r>
      <rPr>
        <sz val="9"/>
        <rFont val="宋体"/>
        <family val="3"/>
        <charset val="134"/>
      </rPr>
      <t>吨内，</t>
    </r>
    <r>
      <rPr>
        <sz val="9"/>
        <rFont val="宋体"/>
        <family val="3"/>
        <charset val="134"/>
      </rPr>
      <t>21吨以上+100</t>
    </r>
  </si>
  <si>
    <t>PORT SUDAN</t>
  </si>
  <si>
    <r>
      <rPr>
        <sz val="9"/>
        <rFont val="Verdana"/>
        <family val="2"/>
      </rPr>
      <t>D</t>
    </r>
    <r>
      <rPr>
        <sz val="9"/>
        <rFont val="宋体"/>
        <family val="3"/>
        <charset val="134"/>
      </rPr>
      <t>JIBOUTI</t>
    </r>
  </si>
  <si>
    <t>7.19号</t>
  </si>
  <si>
    <t>地西航线</t>
  </si>
  <si>
    <t>NAPOLI</t>
  </si>
  <si>
    <t>上海转</t>
  </si>
  <si>
    <t>GEBZE(YILPORT)</t>
  </si>
  <si>
    <t>BANKOK(PAT)</t>
  </si>
  <si>
    <t>CEBU</t>
  </si>
  <si>
    <t>3,5</t>
  </si>
  <si>
    <t>TAOYUAN</t>
  </si>
  <si>
    <t>MACAU</t>
  </si>
  <si>
    <t>LUANDA</t>
  </si>
  <si>
    <t>GENOA</t>
    <phoneticPr fontId="8" type="noConversion"/>
  </si>
  <si>
    <t>2,3</t>
    <phoneticPr fontId="8" type="noConversion"/>
  </si>
  <si>
    <t>BARCELONA</t>
    <phoneticPr fontId="8" type="noConversion"/>
  </si>
  <si>
    <t>FOS</t>
    <phoneticPr fontId="8" type="noConversion"/>
  </si>
  <si>
    <t>2,5</t>
    <phoneticPr fontId="8" type="noConversion"/>
  </si>
  <si>
    <t>BARI</t>
    <phoneticPr fontId="8" type="noConversion"/>
  </si>
  <si>
    <t xml:space="preserve"> </t>
    <phoneticPr fontId="8" type="noConversion"/>
  </si>
  <si>
    <t>PORT SAID(WEST/EAST)</t>
    <phoneticPr fontId="8" type="noConversion"/>
  </si>
  <si>
    <t>IZMIT</t>
    <phoneticPr fontId="8" type="noConversion"/>
  </si>
  <si>
    <t>IZMIR</t>
    <phoneticPr fontId="8" type="noConversion"/>
  </si>
  <si>
    <t>LIMASSOL</t>
    <phoneticPr fontId="8" type="noConversion"/>
  </si>
  <si>
    <t>ASHDOD</t>
    <phoneticPr fontId="8" type="noConversion"/>
  </si>
  <si>
    <t>CONSTANTA</t>
    <phoneticPr fontId="8" type="noConversion"/>
  </si>
  <si>
    <t>1,4</t>
    <phoneticPr fontId="8" type="noConversion"/>
  </si>
  <si>
    <t>SOUTHAMPTON</t>
    <phoneticPr fontId="8" type="noConversion"/>
  </si>
  <si>
    <t>FELIXSTOWE</t>
    <phoneticPr fontId="8" type="noConversion"/>
  </si>
  <si>
    <t>ANTWERP</t>
    <phoneticPr fontId="8" type="noConversion"/>
  </si>
  <si>
    <t>LE HARVE</t>
    <phoneticPr fontId="8" type="noConversion"/>
  </si>
  <si>
    <t>DUNKERQUE</t>
    <phoneticPr fontId="8" type="noConversion"/>
  </si>
  <si>
    <t>39,31</t>
    <phoneticPr fontId="8" type="noConversion"/>
  </si>
  <si>
    <t>GDANSK</t>
    <phoneticPr fontId="8" type="noConversion"/>
  </si>
  <si>
    <t>ST.PETERSBURG</t>
    <phoneticPr fontId="8" type="noConversion"/>
  </si>
  <si>
    <t>GDYNIA</t>
    <phoneticPr fontId="8" type="noConversion"/>
  </si>
  <si>
    <t>DAR ES SALAAM</t>
    <phoneticPr fontId="8" type="noConversion"/>
  </si>
  <si>
    <t>JEDDAH</t>
    <phoneticPr fontId="8" type="noConversion"/>
  </si>
  <si>
    <t>BANDAR ABBAS</t>
    <phoneticPr fontId="8" type="noConversion"/>
  </si>
  <si>
    <t>RIYADH</t>
    <phoneticPr fontId="8" type="noConversion"/>
  </si>
  <si>
    <t>AJMAN</t>
    <phoneticPr fontId="8" type="noConversion"/>
  </si>
  <si>
    <t>BELAWAN</t>
    <phoneticPr fontId="8" type="noConversion"/>
  </si>
  <si>
    <t>MARSAXLOKK</t>
    <phoneticPr fontId="8" type="noConversion"/>
  </si>
  <si>
    <t>2</t>
    <phoneticPr fontId="8" type="noConversion"/>
  </si>
  <si>
    <t>4</t>
    <phoneticPr fontId="8" type="noConversion"/>
  </si>
  <si>
    <t>TANJER</t>
    <phoneticPr fontId="8" type="noConversion"/>
  </si>
  <si>
    <t>DAKAR</t>
    <phoneticPr fontId="8" type="noConversion"/>
  </si>
  <si>
    <t>DURBAN</t>
    <phoneticPr fontId="8" type="noConversion"/>
  </si>
  <si>
    <t>6</t>
    <phoneticPr fontId="8" type="noConversion"/>
  </si>
  <si>
    <t>TEMA</t>
    <phoneticPr fontId="8" type="noConversion"/>
  </si>
  <si>
    <t>LAGOS(APAPA)</t>
    <phoneticPr fontId="8" type="noConversion"/>
  </si>
  <si>
    <t>TINCAN</t>
    <phoneticPr fontId="8" type="noConversion"/>
  </si>
  <si>
    <t>COTONOU</t>
    <phoneticPr fontId="8" type="noConversion"/>
  </si>
  <si>
    <t>ABIDJAN</t>
    <phoneticPr fontId="8" type="noConversion"/>
  </si>
  <si>
    <t>JEBEL ALI</t>
    <phoneticPr fontId="8" type="noConversion"/>
  </si>
  <si>
    <t>ADEN</t>
    <phoneticPr fontId="8" type="noConversion"/>
  </si>
  <si>
    <t>UMM QASR(SOUTH)</t>
    <phoneticPr fontId="8" type="noConversion"/>
  </si>
  <si>
    <t>SOHAR</t>
    <phoneticPr fontId="8" type="noConversion"/>
  </si>
  <si>
    <t>SALALAH</t>
    <phoneticPr fontId="8" type="noConversion"/>
  </si>
  <si>
    <t>BAHRAIN</t>
    <phoneticPr fontId="8" type="noConversion"/>
  </si>
  <si>
    <t>KUWAIT,SHUAIBA</t>
    <phoneticPr fontId="8" type="noConversion"/>
  </si>
  <si>
    <t>KUWAIT,SHUWAKH</t>
    <phoneticPr fontId="8" type="noConversion"/>
  </si>
  <si>
    <t>DAMMAM</t>
    <phoneticPr fontId="8" type="noConversion"/>
  </si>
  <si>
    <t>ABU DHABI</t>
    <phoneticPr fontId="8" type="noConversion"/>
  </si>
  <si>
    <t>SHARJAH</t>
    <phoneticPr fontId="8" type="noConversion"/>
  </si>
  <si>
    <t>SKIKDA</t>
    <phoneticPr fontId="8" type="noConversion"/>
  </si>
  <si>
    <t>ORAN</t>
    <phoneticPr fontId="8" type="noConversion"/>
  </si>
  <si>
    <t>ALGIERS</t>
    <phoneticPr fontId="8" type="noConversion"/>
  </si>
  <si>
    <t>DAMIETTA</t>
    <phoneticPr fontId="8" type="noConversion"/>
  </si>
  <si>
    <t>PORT SAID(E)</t>
    <phoneticPr fontId="8" type="noConversion"/>
  </si>
  <si>
    <t>7</t>
    <phoneticPr fontId="8" type="noConversion"/>
  </si>
  <si>
    <t>SOKHNA</t>
    <phoneticPr fontId="8" type="noConversion"/>
  </si>
  <si>
    <t>ALEXANDRIA</t>
    <phoneticPr fontId="8" type="noConversion"/>
  </si>
  <si>
    <t>BURGAS</t>
    <phoneticPr fontId="8" type="noConversion"/>
  </si>
  <si>
    <t>VARNA</t>
    <phoneticPr fontId="8" type="noConversion"/>
  </si>
  <si>
    <t>NOVOROSSIYSK</t>
    <phoneticPr fontId="8" type="noConversion"/>
  </si>
  <si>
    <t>POTI</t>
    <phoneticPr fontId="8" type="noConversion"/>
  </si>
  <si>
    <t>BAR</t>
    <phoneticPr fontId="8" type="noConversion"/>
  </si>
  <si>
    <t>BEIRUT</t>
    <phoneticPr fontId="8" type="noConversion"/>
  </si>
  <si>
    <t>MISURATA</t>
    <phoneticPr fontId="8" type="noConversion"/>
  </si>
  <si>
    <t>TRIPOLI</t>
    <phoneticPr fontId="8" type="noConversion"/>
  </si>
  <si>
    <t>EI KHOMS</t>
    <phoneticPr fontId="8" type="noConversion"/>
  </si>
  <si>
    <t>CONSTANZA</t>
    <phoneticPr fontId="8" type="noConversion"/>
  </si>
  <si>
    <t>MARSAXLOKK(MALTA)</t>
    <phoneticPr fontId="8" type="noConversion"/>
  </si>
  <si>
    <t>CASABLANCA</t>
    <phoneticPr fontId="8" type="noConversion"/>
  </si>
  <si>
    <t>RIJEKA</t>
    <phoneticPr fontId="8" type="noConversion"/>
  </si>
  <si>
    <t>KOPER</t>
    <phoneticPr fontId="8" type="noConversion"/>
  </si>
  <si>
    <t>RADES</t>
    <phoneticPr fontId="8" type="noConversion"/>
  </si>
  <si>
    <t>SAMSUN</t>
    <phoneticPr fontId="8" type="noConversion"/>
  </si>
  <si>
    <t>ANTALYA</t>
    <phoneticPr fontId="8" type="noConversion"/>
  </si>
  <si>
    <t>TEKIRDAG</t>
    <phoneticPr fontId="8" type="noConversion"/>
  </si>
  <si>
    <t>HAYDARPASA</t>
    <phoneticPr fontId="8" type="noConversion"/>
  </si>
  <si>
    <t>ISKENDERUN</t>
    <phoneticPr fontId="8" type="noConversion"/>
  </si>
  <si>
    <t>MERSIN</t>
    <phoneticPr fontId="8" type="noConversion"/>
  </si>
  <si>
    <t>ALIAGA</t>
    <phoneticPr fontId="8" type="noConversion"/>
  </si>
  <si>
    <t>GEMLIK</t>
    <phoneticPr fontId="8" type="noConversion"/>
  </si>
  <si>
    <t>ISTANBUL</t>
    <phoneticPr fontId="8" type="noConversion"/>
  </si>
  <si>
    <t>ODESSA</t>
    <phoneticPr fontId="8" type="noConversion"/>
  </si>
  <si>
    <t>PIRAEUS</t>
    <phoneticPr fontId="8" type="noConversion"/>
  </si>
  <si>
    <t>THESSALONIKI</t>
    <phoneticPr fontId="8" type="noConversion"/>
  </si>
  <si>
    <t>LATAKIA</t>
    <phoneticPr fontId="8" type="noConversion"/>
  </si>
  <si>
    <t>HAIFA</t>
    <phoneticPr fontId="8" type="noConversion"/>
  </si>
  <si>
    <t>VALENCIA</t>
    <phoneticPr fontId="8" type="noConversion"/>
  </si>
  <si>
    <t>SALERNO</t>
    <phoneticPr fontId="8" type="noConversion"/>
  </si>
  <si>
    <t>VENICA</t>
    <phoneticPr fontId="8" type="noConversion"/>
  </si>
  <si>
    <t>ANCONA</t>
    <phoneticPr fontId="8" type="noConversion"/>
  </si>
  <si>
    <t>LIVORNO/LEGHORN</t>
    <phoneticPr fontId="8" type="noConversion"/>
  </si>
  <si>
    <t>CIVITAVECCHIA</t>
    <phoneticPr fontId="8" type="noConversion"/>
  </si>
  <si>
    <t>LA SPEZIA</t>
    <phoneticPr fontId="8" type="noConversion"/>
  </si>
  <si>
    <t>RIGA</t>
    <phoneticPr fontId="8" type="noConversion"/>
  </si>
  <si>
    <t>KLAIPEDA</t>
    <phoneticPr fontId="8" type="noConversion"/>
  </si>
  <si>
    <t>FREDERICIA</t>
    <phoneticPr fontId="8" type="noConversion"/>
  </si>
  <si>
    <t>COPENHAGEN</t>
    <phoneticPr fontId="8" type="noConversion"/>
  </si>
  <si>
    <t>AARHUS</t>
    <phoneticPr fontId="8" type="noConversion"/>
  </si>
  <si>
    <t>OSLO</t>
    <phoneticPr fontId="8" type="noConversion"/>
  </si>
  <si>
    <t>GOTHENBURG</t>
    <phoneticPr fontId="8" type="noConversion"/>
  </si>
  <si>
    <t>HELSINGBORG</t>
    <phoneticPr fontId="8" type="noConversion"/>
  </si>
  <si>
    <t>HELSINKI</t>
    <phoneticPr fontId="8" type="noConversion"/>
  </si>
  <si>
    <t>SAINT PETERSBURG</t>
    <phoneticPr fontId="8" type="noConversion"/>
  </si>
  <si>
    <t>LE HAVRE</t>
    <phoneticPr fontId="8" type="noConversion"/>
  </si>
  <si>
    <t>ROTTERDAM</t>
    <phoneticPr fontId="8" type="noConversion"/>
  </si>
  <si>
    <t>HAMBURG</t>
    <phoneticPr fontId="8" type="noConversion"/>
  </si>
  <si>
    <r>
      <rPr>
        <b/>
        <sz val="10"/>
        <color indexed="9"/>
        <rFont val="宋体"/>
        <family val="3"/>
        <charset val="134"/>
      </rPr>
      <t>附加费</t>
    </r>
    <phoneticPr fontId="8" type="noConversion"/>
  </si>
  <si>
    <t>40'HQ</t>
    <phoneticPr fontId="8" type="noConversion"/>
  </si>
  <si>
    <t>40'GP</t>
    <phoneticPr fontId="8" type="noConversion"/>
  </si>
  <si>
    <t>20'GP</t>
    <phoneticPr fontId="8" type="noConversion"/>
  </si>
  <si>
    <r>
      <rPr>
        <b/>
        <sz val="10"/>
        <color indexed="9"/>
        <rFont val="宋体"/>
        <family val="3"/>
        <charset val="134"/>
      </rPr>
      <t>有效期</t>
    </r>
    <phoneticPr fontId="8" type="noConversion"/>
  </si>
  <si>
    <r>
      <rPr>
        <b/>
        <sz val="10"/>
        <color indexed="9"/>
        <rFont val="宋体"/>
        <family val="3"/>
        <charset val="134"/>
      </rPr>
      <t>船期</t>
    </r>
    <phoneticPr fontId="8" type="noConversion"/>
  </si>
  <si>
    <r>
      <rPr>
        <b/>
        <sz val="10"/>
        <rFont val="宋体"/>
        <family val="3"/>
        <charset val="134"/>
      </rPr>
      <t>运价</t>
    </r>
    <r>
      <rPr>
        <b/>
        <sz val="10"/>
        <rFont val="Verdana"/>
        <family val="2"/>
      </rPr>
      <t xml:space="preserve"> (USD)
</t>
    </r>
    <phoneticPr fontId="8" type="noConversion"/>
  </si>
  <si>
    <r>
      <rPr>
        <b/>
        <sz val="10"/>
        <color indexed="9"/>
        <rFont val="宋体"/>
        <family val="3"/>
        <charset val="134"/>
      </rPr>
      <t>港口中文名</t>
    </r>
    <phoneticPr fontId="8" type="noConversion"/>
  </si>
  <si>
    <r>
      <rPr>
        <b/>
        <sz val="10"/>
        <color indexed="9"/>
        <rFont val="宋体"/>
        <family val="3"/>
        <charset val="134"/>
      </rPr>
      <t>港口</t>
    </r>
    <phoneticPr fontId="8" type="noConversion"/>
  </si>
  <si>
    <r>
      <rPr>
        <b/>
        <sz val="10"/>
        <color indexed="9"/>
        <rFont val="宋体"/>
        <family val="3"/>
        <charset val="134"/>
      </rPr>
      <t>航线</t>
    </r>
    <phoneticPr fontId="8" type="noConversion"/>
  </si>
  <si>
    <r>
      <rPr>
        <b/>
        <sz val="10"/>
        <rFont val="宋体"/>
        <family val="3"/>
        <charset val="134"/>
      </rPr>
      <t>运价（</t>
    </r>
    <r>
      <rPr>
        <b/>
        <sz val="10"/>
        <rFont val="Verdana"/>
        <family val="2"/>
      </rPr>
      <t>USD</t>
    </r>
    <r>
      <rPr>
        <b/>
        <sz val="10"/>
        <rFont val="宋体"/>
        <family val="3"/>
        <charset val="134"/>
      </rPr>
      <t>）</t>
    </r>
    <phoneticPr fontId="8" type="noConversion"/>
  </si>
  <si>
    <t>40HQ</t>
    <phoneticPr fontId="8" type="noConversion"/>
  </si>
  <si>
    <t>LAEM CHABANG</t>
    <phoneticPr fontId="8" type="noConversion"/>
  </si>
  <si>
    <t>LAT KRABANG</t>
    <phoneticPr fontId="8" type="noConversion"/>
  </si>
  <si>
    <t>PHNOM PENH</t>
    <phoneticPr fontId="8" type="noConversion"/>
  </si>
  <si>
    <t>HOCHIMINH</t>
    <phoneticPr fontId="8" type="noConversion"/>
  </si>
  <si>
    <t>HONGKONG</t>
    <phoneticPr fontId="8" type="noConversion"/>
  </si>
  <si>
    <t>YANGON</t>
    <phoneticPr fontId="8" type="noConversion"/>
  </si>
  <si>
    <t>SONGKHLA</t>
    <phoneticPr fontId="8" type="noConversion"/>
  </si>
  <si>
    <t>SIHANO UKVILLE</t>
    <phoneticPr fontId="8" type="noConversion"/>
  </si>
  <si>
    <t>NHAVA SHEVA</t>
    <phoneticPr fontId="8" type="noConversion"/>
  </si>
  <si>
    <t>MUMBAI</t>
    <phoneticPr fontId="8" type="noConversion"/>
  </si>
  <si>
    <t>PIPAVAV</t>
    <phoneticPr fontId="8" type="noConversion"/>
  </si>
  <si>
    <t>COLOMBO</t>
    <phoneticPr fontId="8" type="noConversion"/>
  </si>
  <si>
    <t>MALE</t>
    <phoneticPr fontId="8" type="noConversion"/>
  </si>
  <si>
    <t>COCHIN</t>
    <phoneticPr fontId="8" type="noConversion"/>
  </si>
  <si>
    <t>TUTICORIN</t>
    <phoneticPr fontId="8" type="noConversion"/>
  </si>
  <si>
    <t>PENANG</t>
    <phoneticPr fontId="8" type="noConversion"/>
  </si>
  <si>
    <t>PASIR GUDANG</t>
    <phoneticPr fontId="8" type="noConversion"/>
  </si>
  <si>
    <t>JAKARTA</t>
    <phoneticPr fontId="8" type="noConversion"/>
  </si>
  <si>
    <t>PORT KLANG(W)</t>
    <phoneticPr fontId="8" type="noConversion"/>
  </si>
  <si>
    <t>MUNDRA</t>
    <phoneticPr fontId="8" type="noConversion"/>
  </si>
  <si>
    <t>MANILA(S)</t>
    <phoneticPr fontId="8" type="noConversion"/>
  </si>
  <si>
    <t>MANILA(N)</t>
    <phoneticPr fontId="8" type="noConversion"/>
  </si>
  <si>
    <t>VISAKHAPATNAM</t>
    <phoneticPr fontId="8" type="noConversion"/>
  </si>
  <si>
    <t>SURABAYA</t>
    <phoneticPr fontId="8" type="noConversion"/>
  </si>
  <si>
    <t>PANJANG</t>
    <phoneticPr fontId="8" type="noConversion"/>
  </si>
  <si>
    <t>CALCUTTA</t>
    <phoneticPr fontId="8" type="noConversion"/>
  </si>
  <si>
    <t>MADRAS/CHENNAI</t>
    <phoneticPr fontId="8" type="noConversion"/>
  </si>
  <si>
    <t>PALEBANG</t>
    <phoneticPr fontId="8" type="noConversion"/>
  </si>
  <si>
    <t>HAZIRA</t>
    <phoneticPr fontId="8" type="noConversion"/>
  </si>
  <si>
    <t>7,3</t>
    <phoneticPr fontId="8" type="noConversion"/>
  </si>
  <si>
    <r>
      <rPr>
        <b/>
        <sz val="10"/>
        <color indexed="9"/>
        <rFont val="宋体"/>
        <family val="3"/>
        <charset val="134"/>
      </rPr>
      <t>国家</t>
    </r>
    <r>
      <rPr>
        <b/>
        <sz val="10"/>
        <color indexed="9"/>
        <rFont val="Verdana"/>
        <family val="2"/>
      </rPr>
      <t>/</t>
    </r>
    <r>
      <rPr>
        <b/>
        <sz val="10"/>
        <color indexed="9"/>
        <rFont val="宋体"/>
        <family val="3"/>
        <charset val="134"/>
      </rPr>
      <t>地区</t>
    </r>
    <phoneticPr fontId="8" type="noConversion"/>
  </si>
  <si>
    <r>
      <rPr>
        <b/>
        <sz val="10"/>
        <color indexed="9"/>
        <rFont val="宋体"/>
        <family val="3"/>
        <charset val="134"/>
      </rPr>
      <t>港口中文</t>
    </r>
    <phoneticPr fontId="8" type="noConversion"/>
  </si>
  <si>
    <r>
      <rPr>
        <b/>
        <sz val="10"/>
        <color indexed="9"/>
        <rFont val="宋体"/>
        <family val="3"/>
        <charset val="134"/>
      </rPr>
      <t>转港</t>
    </r>
    <phoneticPr fontId="8" type="noConversion"/>
  </si>
  <si>
    <t>20GP</t>
    <phoneticPr fontId="8" type="noConversion"/>
  </si>
  <si>
    <r>
      <rPr>
        <b/>
        <sz val="10"/>
        <color indexed="9"/>
        <rFont val="宋体"/>
        <family val="3"/>
        <charset val="134"/>
      </rPr>
      <t>备</t>
    </r>
    <r>
      <rPr>
        <b/>
        <sz val="10"/>
        <color indexed="9"/>
        <rFont val="Verdana"/>
        <family val="2"/>
      </rPr>
      <t xml:space="preserve"> </t>
    </r>
    <r>
      <rPr>
        <b/>
        <sz val="10"/>
        <color indexed="9"/>
        <rFont val="宋体"/>
        <family val="3"/>
        <charset val="134"/>
      </rPr>
      <t>注</t>
    </r>
  </si>
  <si>
    <r>
      <rPr>
        <sz val="10"/>
        <rFont val="宋体"/>
        <family val="3"/>
        <charset val="134"/>
      </rPr>
      <t>地中海航线</t>
    </r>
  </si>
  <si>
    <r>
      <rPr>
        <sz val="10"/>
        <rFont val="宋体"/>
        <family val="3"/>
        <charset val="134"/>
      </rPr>
      <t>意大利</t>
    </r>
    <r>
      <rPr>
        <sz val="10"/>
        <rFont val="Verdana"/>
        <family val="2"/>
      </rPr>
      <t xml:space="preserve"> </t>
    </r>
  </si>
  <si>
    <r>
      <rPr>
        <sz val="10"/>
        <rFont val="宋体"/>
        <family val="3"/>
        <charset val="134"/>
      </rPr>
      <t>热那亚</t>
    </r>
  </si>
  <si>
    <r>
      <rPr>
        <sz val="10"/>
        <rFont val="宋体"/>
        <family val="3"/>
        <charset val="134"/>
      </rPr>
      <t>西班牙</t>
    </r>
  </si>
  <si>
    <r>
      <rPr>
        <sz val="10"/>
        <rFont val="宋体"/>
        <family val="3"/>
        <charset val="134"/>
      </rPr>
      <t>巴塞罗那</t>
    </r>
  </si>
  <si>
    <r>
      <rPr>
        <sz val="10"/>
        <rFont val="宋体"/>
        <family val="3"/>
        <charset val="134"/>
      </rPr>
      <t>瓦伦西亚</t>
    </r>
  </si>
  <si>
    <r>
      <rPr>
        <sz val="10"/>
        <rFont val="宋体"/>
        <family val="3"/>
        <charset val="134"/>
      </rPr>
      <t>阿尔赫西拉斯</t>
    </r>
  </si>
  <si>
    <r>
      <rPr>
        <sz val="10"/>
        <rFont val="宋体"/>
        <family val="3"/>
        <charset val="134"/>
      </rPr>
      <t>新加坡</t>
    </r>
  </si>
  <si>
    <r>
      <rPr>
        <sz val="10"/>
        <rFont val="宋体"/>
        <family val="3"/>
        <charset val="134"/>
      </rPr>
      <t>法国</t>
    </r>
  </si>
  <si>
    <r>
      <rPr>
        <sz val="10"/>
        <rFont val="宋体"/>
        <family val="3"/>
        <charset val="134"/>
      </rPr>
      <t>福斯</t>
    </r>
  </si>
  <si>
    <r>
      <rPr>
        <sz val="10"/>
        <rFont val="宋体"/>
        <family val="3"/>
        <charset val="134"/>
      </rPr>
      <t>意大利</t>
    </r>
  </si>
  <si>
    <r>
      <rPr>
        <sz val="10"/>
        <rFont val="宋体"/>
        <family val="3"/>
        <charset val="134"/>
      </rPr>
      <t>拉斯佩齐亚</t>
    </r>
  </si>
  <si>
    <r>
      <rPr>
        <sz val="10"/>
        <rFont val="宋体"/>
        <family val="3"/>
        <charset val="134"/>
      </rPr>
      <t>安科纳</t>
    </r>
  </si>
  <si>
    <r>
      <rPr>
        <sz val="10"/>
        <rFont val="宋体"/>
        <family val="3"/>
        <charset val="134"/>
      </rPr>
      <t>比雷埃夫斯</t>
    </r>
  </si>
  <si>
    <r>
      <rPr>
        <sz val="10"/>
        <rFont val="宋体"/>
        <family val="3"/>
        <charset val="134"/>
      </rPr>
      <t>拉文纳</t>
    </r>
  </si>
  <si>
    <r>
      <rPr>
        <sz val="10"/>
        <rFont val="宋体"/>
        <family val="3"/>
        <charset val="134"/>
      </rPr>
      <t>巴里</t>
    </r>
  </si>
  <si>
    <r>
      <rPr>
        <sz val="10"/>
        <rFont val="宋体"/>
        <family val="3"/>
        <charset val="134"/>
      </rPr>
      <t>迪里亚斯特</t>
    </r>
  </si>
  <si>
    <r>
      <rPr>
        <sz val="10"/>
        <rFont val="宋体"/>
        <family val="3"/>
        <charset val="134"/>
      </rPr>
      <t>宁波</t>
    </r>
  </si>
  <si>
    <r>
      <rPr>
        <sz val="10"/>
        <rFont val="宋体"/>
        <family val="3"/>
        <charset val="134"/>
      </rPr>
      <t>威尼斯</t>
    </r>
  </si>
  <si>
    <r>
      <rPr>
        <sz val="10"/>
        <rFont val="宋体"/>
        <family val="3"/>
        <charset val="134"/>
      </rPr>
      <t>克罗地亚</t>
    </r>
  </si>
  <si>
    <r>
      <rPr>
        <sz val="10"/>
        <rFont val="宋体"/>
        <family val="3"/>
        <charset val="134"/>
      </rPr>
      <t>里耶卡</t>
    </r>
  </si>
  <si>
    <r>
      <rPr>
        <sz val="10"/>
        <rFont val="宋体"/>
        <family val="3"/>
        <charset val="134"/>
      </rPr>
      <t>匈牙利</t>
    </r>
  </si>
  <si>
    <r>
      <rPr>
        <sz val="10"/>
        <rFont val="宋体"/>
        <family val="3"/>
        <charset val="134"/>
      </rPr>
      <t>斯洛文尼亚</t>
    </r>
  </si>
  <si>
    <r>
      <rPr>
        <sz val="10"/>
        <rFont val="宋体"/>
        <family val="3"/>
        <charset val="134"/>
      </rPr>
      <t>科佩尔</t>
    </r>
  </si>
  <si>
    <r>
      <rPr>
        <sz val="10"/>
        <rFont val="宋体"/>
        <family val="3"/>
        <charset val="134"/>
      </rPr>
      <t>马耳他</t>
    </r>
  </si>
  <si>
    <r>
      <rPr>
        <sz val="10"/>
        <rFont val="宋体"/>
        <family val="3"/>
        <charset val="134"/>
      </rPr>
      <t>马萨斯洛克</t>
    </r>
  </si>
  <si>
    <r>
      <rPr>
        <sz val="10"/>
        <rFont val="宋体"/>
        <family val="3"/>
        <charset val="134"/>
      </rPr>
      <t>阿尔及利亚</t>
    </r>
  </si>
  <si>
    <r>
      <rPr>
        <sz val="10"/>
        <rFont val="宋体"/>
        <family val="3"/>
        <charset val="134"/>
      </rPr>
      <t>阿尔及尔</t>
    </r>
  </si>
  <si>
    <r>
      <rPr>
        <sz val="10"/>
        <rFont val="宋体"/>
        <family val="3"/>
        <charset val="134"/>
      </rPr>
      <t>摩洛哥</t>
    </r>
  </si>
  <si>
    <r>
      <rPr>
        <sz val="10"/>
        <rFont val="宋体"/>
        <family val="3"/>
        <charset val="134"/>
      </rPr>
      <t>卡萨布兰卡</t>
    </r>
  </si>
  <si>
    <r>
      <rPr>
        <sz val="10"/>
        <rFont val="宋体"/>
        <family val="3"/>
        <charset val="134"/>
      </rPr>
      <t>突尼斯</t>
    </r>
  </si>
  <si>
    <r>
      <t>TUNIS</t>
    </r>
    <r>
      <rPr>
        <sz val="10"/>
        <rFont val="宋体"/>
        <family val="3"/>
        <charset val="134"/>
      </rPr>
      <t>（</t>
    </r>
    <r>
      <rPr>
        <sz val="10"/>
        <rFont val="Verdana"/>
        <family val="2"/>
      </rPr>
      <t>Rades</t>
    </r>
    <r>
      <rPr>
        <sz val="10"/>
        <rFont val="宋体"/>
        <family val="3"/>
        <charset val="134"/>
      </rPr>
      <t>码头）</t>
    </r>
  </si>
  <si>
    <r>
      <rPr>
        <sz val="10"/>
        <rFont val="宋体"/>
        <family val="3"/>
        <charset val="134"/>
      </rPr>
      <t>利比亚</t>
    </r>
  </si>
  <si>
    <r>
      <rPr>
        <sz val="10"/>
        <rFont val="宋体"/>
        <family val="3"/>
        <charset val="134"/>
      </rPr>
      <t>米苏拉塔</t>
    </r>
  </si>
  <si>
    <r>
      <rPr>
        <sz val="10"/>
        <color theme="1"/>
        <rFont val="宋体"/>
        <family val="3"/>
        <charset val="134"/>
      </rPr>
      <t>班加西</t>
    </r>
  </si>
  <si>
    <r>
      <rPr>
        <sz val="10"/>
        <color theme="1"/>
        <rFont val="宋体"/>
        <family val="3"/>
        <charset val="134"/>
      </rPr>
      <t>的黎波里</t>
    </r>
  </si>
  <si>
    <r>
      <rPr>
        <sz val="10"/>
        <rFont val="宋体"/>
        <family val="3"/>
        <charset val="134"/>
      </rPr>
      <t>埃及</t>
    </r>
  </si>
  <si>
    <r>
      <rPr>
        <sz val="10"/>
        <rFont val="宋体"/>
        <family val="3"/>
        <charset val="134"/>
      </rPr>
      <t>亚历山大</t>
    </r>
    <r>
      <rPr>
        <sz val="10"/>
        <rFont val="Verdana"/>
        <family val="2"/>
      </rPr>
      <t>(</t>
    </r>
    <r>
      <rPr>
        <sz val="10"/>
        <rFont val="宋体"/>
        <family val="3"/>
        <charset val="134"/>
      </rPr>
      <t>新港</t>
    </r>
    <r>
      <rPr>
        <sz val="10"/>
        <rFont val="Verdana"/>
        <family val="2"/>
      </rPr>
      <t>)</t>
    </r>
  </si>
  <si>
    <r>
      <rPr>
        <sz val="10"/>
        <rFont val="宋体"/>
        <family val="3"/>
        <charset val="134"/>
      </rPr>
      <t>直达</t>
    </r>
  </si>
  <si>
    <r>
      <rPr>
        <sz val="10"/>
        <color theme="1"/>
        <rFont val="宋体"/>
        <family val="3"/>
        <charset val="134"/>
      </rPr>
      <t>达米埃塔</t>
    </r>
  </si>
  <si>
    <r>
      <rPr>
        <sz val="10"/>
        <rFont val="宋体"/>
        <family val="3"/>
        <charset val="134"/>
      </rPr>
      <t>黎巴嫩</t>
    </r>
  </si>
  <si>
    <r>
      <rPr>
        <sz val="10"/>
        <color theme="1"/>
        <rFont val="宋体"/>
        <family val="3"/>
        <charset val="134"/>
      </rPr>
      <t>贝鲁特</t>
    </r>
  </si>
  <si>
    <r>
      <rPr>
        <sz val="10"/>
        <rFont val="宋体"/>
        <family val="3"/>
        <charset val="134"/>
      </rPr>
      <t>叙利亚</t>
    </r>
  </si>
  <si>
    <r>
      <rPr>
        <sz val="10"/>
        <color theme="1"/>
        <rFont val="宋体"/>
        <family val="3"/>
        <charset val="134"/>
      </rPr>
      <t>拉塔基亚</t>
    </r>
  </si>
  <si>
    <r>
      <rPr>
        <sz val="10"/>
        <rFont val="宋体"/>
        <family val="3"/>
        <charset val="134"/>
      </rPr>
      <t>土耳其</t>
    </r>
  </si>
  <si>
    <r>
      <rPr>
        <sz val="10"/>
        <color theme="1"/>
        <rFont val="宋体"/>
        <family val="3"/>
        <charset val="134"/>
      </rPr>
      <t>阿姆巴利</t>
    </r>
  </si>
  <si>
    <r>
      <rPr>
        <sz val="10"/>
        <color theme="1"/>
        <rFont val="宋体"/>
        <family val="3"/>
        <charset val="134"/>
      </rPr>
      <t>比雷埃夫斯</t>
    </r>
  </si>
  <si>
    <r>
      <t>HAYDARPASA</t>
    </r>
    <r>
      <rPr>
        <sz val="10"/>
        <rFont val="宋体"/>
        <family val="3"/>
        <charset val="134"/>
      </rPr>
      <t>，</t>
    </r>
    <r>
      <rPr>
        <sz val="10"/>
        <rFont val="Verdana"/>
        <family val="2"/>
      </rPr>
      <t>ISTANBUL</t>
    </r>
  </si>
  <si>
    <r>
      <rPr>
        <sz val="10"/>
        <rFont val="宋体"/>
        <family val="3"/>
        <charset val="134"/>
      </rPr>
      <t>海德帕萨</t>
    </r>
  </si>
  <si>
    <r>
      <rPr>
        <sz val="10"/>
        <rFont val="宋体"/>
        <family val="3"/>
        <charset val="134"/>
      </rPr>
      <t>梅尔辛</t>
    </r>
  </si>
  <si>
    <r>
      <rPr>
        <sz val="10"/>
        <rFont val="宋体"/>
        <family val="3"/>
        <charset val="134"/>
      </rPr>
      <t>盖姆里克</t>
    </r>
  </si>
  <si>
    <r>
      <rPr>
        <sz val="10"/>
        <rFont val="宋体"/>
        <family val="3"/>
        <charset val="134"/>
      </rPr>
      <t>盖布泽</t>
    </r>
  </si>
  <si>
    <r>
      <rPr>
        <sz val="10"/>
        <rFont val="宋体"/>
        <family val="3"/>
        <charset val="134"/>
      </rPr>
      <t>伊斯肯德伦</t>
    </r>
  </si>
  <si>
    <r>
      <rPr>
        <sz val="10"/>
        <rFont val="宋体"/>
        <family val="3"/>
        <charset val="134"/>
      </rPr>
      <t>希腊</t>
    </r>
  </si>
  <si>
    <r>
      <rPr>
        <sz val="10"/>
        <rFont val="宋体"/>
        <family val="3"/>
        <charset val="134"/>
      </rPr>
      <t>塞萨洛尼基</t>
    </r>
  </si>
  <si>
    <r>
      <rPr>
        <sz val="10"/>
        <rFont val="宋体"/>
        <family val="3"/>
        <charset val="134"/>
      </rPr>
      <t>塞浦路斯</t>
    </r>
  </si>
  <si>
    <r>
      <rPr>
        <sz val="10"/>
        <rFont val="宋体"/>
        <family val="3"/>
        <charset val="134"/>
      </rPr>
      <t>利马索尔</t>
    </r>
  </si>
  <si>
    <r>
      <rPr>
        <sz val="10"/>
        <rFont val="宋体"/>
        <family val="3"/>
        <charset val="134"/>
      </rPr>
      <t>以色列</t>
    </r>
  </si>
  <si>
    <r>
      <rPr>
        <sz val="10"/>
        <rFont val="宋体"/>
        <family val="3"/>
        <charset val="134"/>
      </rPr>
      <t>海法</t>
    </r>
  </si>
  <si>
    <r>
      <rPr>
        <sz val="10"/>
        <rFont val="宋体"/>
        <family val="3"/>
        <charset val="134"/>
      </rPr>
      <t>阿什都德</t>
    </r>
  </si>
  <si>
    <r>
      <rPr>
        <sz val="10"/>
        <rFont val="宋体"/>
        <family val="3"/>
        <charset val="134"/>
      </rPr>
      <t>罗马尼亚</t>
    </r>
  </si>
  <si>
    <r>
      <rPr>
        <sz val="10"/>
        <rFont val="宋体"/>
        <family val="3"/>
        <charset val="134"/>
      </rPr>
      <t>康斯坦萨</t>
    </r>
  </si>
  <si>
    <r>
      <rPr>
        <sz val="10"/>
        <rFont val="宋体"/>
        <family val="3"/>
        <charset val="134"/>
      </rPr>
      <t>乌克兰</t>
    </r>
  </si>
  <si>
    <r>
      <rPr>
        <sz val="10"/>
        <rFont val="宋体"/>
        <family val="3"/>
        <charset val="134"/>
      </rPr>
      <t>敖德萨</t>
    </r>
  </si>
  <si>
    <r>
      <rPr>
        <sz val="10"/>
        <rFont val="宋体"/>
        <family val="3"/>
        <charset val="134"/>
      </rPr>
      <t>保加利亚</t>
    </r>
  </si>
  <si>
    <r>
      <rPr>
        <sz val="10"/>
        <rFont val="宋体"/>
        <family val="3"/>
        <charset val="134"/>
      </rPr>
      <t>瓦尔纳</t>
    </r>
  </si>
  <si>
    <r>
      <rPr>
        <sz val="10"/>
        <rFont val="宋体"/>
        <family val="3"/>
        <charset val="134"/>
      </rPr>
      <t>俄罗斯</t>
    </r>
  </si>
  <si>
    <r>
      <rPr>
        <sz val="10"/>
        <rFont val="宋体"/>
        <family val="3"/>
        <charset val="134"/>
      </rPr>
      <t>新罗西斯克</t>
    </r>
  </si>
  <si>
    <r>
      <rPr>
        <sz val="10"/>
        <rFont val="宋体"/>
        <family val="3"/>
        <charset val="134"/>
      </rPr>
      <t>格鲁吉亚</t>
    </r>
  </si>
  <si>
    <r>
      <rPr>
        <sz val="10"/>
        <rFont val="宋体"/>
        <family val="3"/>
        <charset val="134"/>
      </rPr>
      <t>波季</t>
    </r>
  </si>
  <si>
    <r>
      <rPr>
        <sz val="10"/>
        <rFont val="宋体"/>
        <family val="3"/>
        <charset val="134"/>
      </rPr>
      <t>欧洲航线</t>
    </r>
  </si>
  <si>
    <r>
      <rPr>
        <sz val="10"/>
        <rFont val="宋体"/>
        <family val="3"/>
        <charset val="134"/>
      </rPr>
      <t>德国</t>
    </r>
  </si>
  <si>
    <r>
      <rPr>
        <sz val="10"/>
        <color theme="1"/>
        <rFont val="宋体"/>
        <family val="3"/>
        <charset val="134"/>
      </rPr>
      <t>汉堡</t>
    </r>
  </si>
  <si>
    <r>
      <rPr>
        <sz val="10"/>
        <color theme="1"/>
        <rFont val="宋体"/>
        <family val="3"/>
        <charset val="134"/>
      </rPr>
      <t>直达</t>
    </r>
  </si>
  <si>
    <r>
      <rPr>
        <sz val="10"/>
        <color theme="1"/>
        <rFont val="宋体"/>
        <family val="3"/>
        <charset val="134"/>
      </rPr>
      <t>不来梅哈芬</t>
    </r>
  </si>
  <si>
    <r>
      <rPr>
        <sz val="10"/>
        <rFont val="宋体"/>
        <family val="3"/>
        <charset val="134"/>
      </rPr>
      <t>英国</t>
    </r>
  </si>
  <si>
    <r>
      <rPr>
        <sz val="10"/>
        <color theme="1"/>
        <rFont val="宋体"/>
        <family val="3"/>
        <charset val="134"/>
      </rPr>
      <t>费力克斯托</t>
    </r>
  </si>
  <si>
    <r>
      <rPr>
        <sz val="10"/>
        <color theme="1"/>
        <rFont val="宋体"/>
        <family val="3"/>
        <charset val="134"/>
      </rPr>
      <t>泰晤士港</t>
    </r>
  </si>
  <si>
    <r>
      <rPr>
        <sz val="10"/>
        <rFont val="宋体"/>
        <family val="3"/>
        <charset val="134"/>
      </rPr>
      <t>比利时</t>
    </r>
  </si>
  <si>
    <r>
      <rPr>
        <sz val="10"/>
        <color theme="1"/>
        <rFont val="宋体"/>
        <family val="3"/>
        <charset val="134"/>
      </rPr>
      <t>安特卫普</t>
    </r>
  </si>
  <si>
    <r>
      <rPr>
        <sz val="10"/>
        <color theme="1"/>
        <rFont val="宋体"/>
        <family val="3"/>
        <charset val="134"/>
      </rPr>
      <t>泽布洛赫</t>
    </r>
  </si>
  <si>
    <r>
      <rPr>
        <sz val="10"/>
        <color theme="1"/>
        <rFont val="宋体"/>
        <family val="3"/>
        <charset val="134"/>
      </rPr>
      <t>乐哈弗</t>
    </r>
  </si>
  <si>
    <r>
      <rPr>
        <sz val="10"/>
        <rFont val="宋体"/>
        <family val="3"/>
        <charset val="134"/>
      </rPr>
      <t>荷兰</t>
    </r>
  </si>
  <si>
    <r>
      <rPr>
        <sz val="10"/>
        <color theme="1"/>
        <rFont val="宋体"/>
        <family val="3"/>
        <charset val="134"/>
      </rPr>
      <t>鹿特丹</t>
    </r>
  </si>
  <si>
    <r>
      <rPr>
        <sz val="10"/>
        <rFont val="宋体"/>
        <family val="3"/>
        <charset val="134"/>
      </rPr>
      <t>欧洲内陆点</t>
    </r>
  </si>
  <si>
    <r>
      <rPr>
        <sz val="10"/>
        <rFont val="宋体"/>
        <family val="3"/>
        <charset val="134"/>
      </rPr>
      <t>圣彼得堡</t>
    </r>
  </si>
  <si>
    <r>
      <rPr>
        <sz val="10"/>
        <rFont val="宋体"/>
        <family val="3"/>
        <charset val="134"/>
      </rPr>
      <t>单询</t>
    </r>
  </si>
  <si>
    <r>
      <rPr>
        <sz val="10"/>
        <rFont val="宋体"/>
        <family val="3"/>
        <charset val="134"/>
      </rPr>
      <t>汉堡</t>
    </r>
  </si>
  <si>
    <r>
      <t>FCT,PLP</t>
    </r>
    <r>
      <rPr>
        <b/>
        <sz val="10"/>
        <color rgb="FFFF0000"/>
        <rFont val="宋体"/>
        <family val="3"/>
        <charset val="134"/>
      </rPr>
      <t>码头</t>
    </r>
  </si>
  <si>
    <r>
      <rPr>
        <sz val="10"/>
        <rFont val="宋体"/>
        <family val="3"/>
        <charset val="134"/>
      </rPr>
      <t>波兰</t>
    </r>
  </si>
  <si>
    <r>
      <rPr>
        <sz val="10"/>
        <rFont val="宋体"/>
        <family val="3"/>
        <charset val="134"/>
      </rPr>
      <t>哥丁尼亚</t>
    </r>
  </si>
  <si>
    <r>
      <rPr>
        <sz val="10"/>
        <rFont val="宋体"/>
        <family val="3"/>
        <charset val="134"/>
      </rPr>
      <t>鹿特丹</t>
    </r>
  </si>
  <si>
    <r>
      <rPr>
        <sz val="10"/>
        <rFont val="宋体"/>
        <family val="3"/>
        <charset val="134"/>
      </rPr>
      <t>葡萄牙</t>
    </r>
  </si>
  <si>
    <r>
      <rPr>
        <sz val="10"/>
        <rFont val="宋体"/>
        <family val="3"/>
        <charset val="134"/>
      </rPr>
      <t>里斯本</t>
    </r>
  </si>
  <si>
    <r>
      <rPr>
        <sz val="10"/>
        <rFont val="宋体"/>
        <family val="3"/>
        <charset val="134"/>
      </rPr>
      <t>雷克索斯</t>
    </r>
  </si>
  <si>
    <r>
      <rPr>
        <sz val="10"/>
        <rFont val="宋体"/>
        <family val="3"/>
        <charset val="134"/>
      </rPr>
      <t>比尔堡</t>
    </r>
  </si>
  <si>
    <r>
      <rPr>
        <sz val="10"/>
        <rFont val="宋体"/>
        <family val="3"/>
        <charset val="134"/>
      </rPr>
      <t>维戈</t>
    </r>
  </si>
  <si>
    <r>
      <rPr>
        <sz val="10"/>
        <rFont val="宋体"/>
        <family val="3"/>
        <charset val="134"/>
      </rPr>
      <t>芬兰</t>
    </r>
  </si>
  <si>
    <r>
      <rPr>
        <sz val="10"/>
        <rFont val="宋体"/>
        <family val="3"/>
        <charset val="134"/>
      </rPr>
      <t>科特卡</t>
    </r>
  </si>
  <si>
    <r>
      <rPr>
        <sz val="10"/>
        <rFont val="宋体"/>
        <family val="3"/>
        <charset val="134"/>
      </rPr>
      <t>立陶宛</t>
    </r>
  </si>
  <si>
    <r>
      <rPr>
        <sz val="10"/>
        <rFont val="宋体"/>
        <family val="3"/>
        <charset val="134"/>
      </rPr>
      <t>克莱佩达</t>
    </r>
  </si>
  <si>
    <r>
      <rPr>
        <sz val="10"/>
        <rFont val="宋体"/>
        <family val="3"/>
        <charset val="134"/>
      </rPr>
      <t>拉脱维亚</t>
    </r>
  </si>
  <si>
    <r>
      <rPr>
        <sz val="10"/>
        <rFont val="宋体"/>
        <family val="3"/>
        <charset val="134"/>
      </rPr>
      <t>里加</t>
    </r>
  </si>
  <si>
    <r>
      <rPr>
        <sz val="10"/>
        <rFont val="宋体"/>
        <family val="3"/>
        <charset val="134"/>
      </rPr>
      <t>爱沙尼亚</t>
    </r>
  </si>
  <si>
    <r>
      <rPr>
        <sz val="10"/>
        <rFont val="宋体"/>
        <family val="3"/>
        <charset val="134"/>
      </rPr>
      <t>塔林</t>
    </r>
  </si>
  <si>
    <r>
      <rPr>
        <sz val="10"/>
        <rFont val="宋体"/>
        <family val="3"/>
        <charset val="134"/>
      </rPr>
      <t>非洲航线</t>
    </r>
  </si>
  <si>
    <r>
      <rPr>
        <sz val="10"/>
        <rFont val="宋体"/>
        <family val="3"/>
        <charset val="134"/>
      </rPr>
      <t>肯尼亚</t>
    </r>
  </si>
  <si>
    <r>
      <rPr>
        <sz val="10"/>
        <color theme="1"/>
        <rFont val="宋体"/>
        <family val="3"/>
        <charset val="134"/>
      </rPr>
      <t>蒙巴萨</t>
    </r>
  </si>
  <si>
    <r>
      <rPr>
        <sz val="10"/>
        <rFont val="宋体"/>
        <family val="3"/>
        <charset val="134"/>
      </rPr>
      <t>坦桑尼亚</t>
    </r>
  </si>
  <si>
    <r>
      <rPr>
        <sz val="10"/>
        <color theme="1"/>
        <rFont val="宋体"/>
        <family val="3"/>
        <charset val="134"/>
      </rPr>
      <t>达累斯萨拉姆</t>
    </r>
  </si>
  <si>
    <r>
      <rPr>
        <sz val="10"/>
        <rFont val="宋体"/>
        <family val="3"/>
        <charset val="134"/>
      </rPr>
      <t>莫桑比克</t>
    </r>
  </si>
  <si>
    <r>
      <rPr>
        <sz val="10"/>
        <color theme="1"/>
        <rFont val="宋体"/>
        <family val="3"/>
        <charset val="134"/>
      </rPr>
      <t>马普托</t>
    </r>
  </si>
  <si>
    <r>
      <rPr>
        <sz val="10"/>
        <color theme="1"/>
        <rFont val="宋体"/>
        <family val="3"/>
        <charset val="134"/>
      </rPr>
      <t>停接</t>
    </r>
  </si>
  <si>
    <r>
      <rPr>
        <sz val="10"/>
        <color theme="1"/>
        <rFont val="宋体"/>
        <family val="3"/>
        <charset val="134"/>
      </rPr>
      <t>科伦坡</t>
    </r>
  </si>
  <si>
    <r>
      <rPr>
        <sz val="10"/>
        <color theme="1"/>
        <rFont val="宋体"/>
        <family val="3"/>
        <charset val="134"/>
      </rPr>
      <t>纳卡拉</t>
    </r>
  </si>
  <si>
    <r>
      <rPr>
        <sz val="10"/>
        <color theme="1"/>
        <rFont val="宋体"/>
        <family val="3"/>
        <charset val="134"/>
      </rPr>
      <t>贝拉</t>
    </r>
  </si>
  <si>
    <r>
      <rPr>
        <sz val="10"/>
        <rFont val="宋体"/>
        <family val="3"/>
        <charset val="134"/>
      </rPr>
      <t>马达加斯加</t>
    </r>
  </si>
  <si>
    <r>
      <rPr>
        <sz val="10"/>
        <color theme="1"/>
        <rFont val="宋体"/>
        <family val="3"/>
        <charset val="134"/>
      </rPr>
      <t>塔马塔夫</t>
    </r>
  </si>
  <si>
    <r>
      <rPr>
        <sz val="10"/>
        <rFont val="宋体"/>
        <family val="3"/>
        <charset val="134"/>
      </rPr>
      <t>毛里求斯</t>
    </r>
  </si>
  <si>
    <r>
      <rPr>
        <sz val="10"/>
        <color theme="1"/>
        <rFont val="宋体"/>
        <family val="3"/>
        <charset val="134"/>
      </rPr>
      <t>路易斯港</t>
    </r>
  </si>
  <si>
    <r>
      <rPr>
        <sz val="10"/>
        <rFont val="宋体"/>
        <family val="3"/>
        <charset val="134"/>
      </rPr>
      <t>南非</t>
    </r>
  </si>
  <si>
    <r>
      <rPr>
        <sz val="10"/>
        <color theme="1"/>
        <rFont val="宋体"/>
        <family val="3"/>
        <charset val="134"/>
      </rPr>
      <t>德班</t>
    </r>
  </si>
  <si>
    <r>
      <rPr>
        <sz val="10"/>
        <color theme="1"/>
        <rFont val="宋体"/>
        <family val="3"/>
        <charset val="134"/>
      </rPr>
      <t>宁波</t>
    </r>
  </si>
  <si>
    <r>
      <rPr>
        <sz val="10"/>
        <color theme="1"/>
        <rFont val="宋体"/>
        <family val="3"/>
        <charset val="134"/>
      </rPr>
      <t>开普敦</t>
    </r>
  </si>
  <si>
    <r>
      <rPr>
        <sz val="10"/>
        <rFont val="宋体"/>
        <family val="3"/>
        <charset val="134"/>
      </rPr>
      <t>约翰内斯堡</t>
    </r>
  </si>
  <si>
    <r>
      <rPr>
        <b/>
        <sz val="10"/>
        <color rgb="FFFF0000"/>
        <rFont val="宋体"/>
        <family val="3"/>
        <charset val="134"/>
      </rPr>
      <t>小柜限重</t>
    </r>
    <r>
      <rPr>
        <b/>
        <sz val="10"/>
        <color rgb="FFFF0000"/>
        <rFont val="Verdana"/>
        <family val="2"/>
      </rPr>
      <t>12</t>
    </r>
    <r>
      <rPr>
        <b/>
        <sz val="10"/>
        <color rgb="FFFF0000"/>
        <rFont val="宋体"/>
        <family val="3"/>
        <charset val="134"/>
      </rPr>
      <t>吨，</t>
    </r>
    <r>
      <rPr>
        <b/>
        <sz val="10"/>
        <color rgb="FFFF0000"/>
        <rFont val="Verdana"/>
        <family val="2"/>
      </rPr>
      <t>12</t>
    </r>
    <r>
      <rPr>
        <b/>
        <sz val="10"/>
        <color rgb="FFFF0000"/>
        <rFont val="宋体"/>
        <family val="3"/>
        <charset val="134"/>
      </rPr>
      <t>吨</t>
    </r>
    <r>
      <rPr>
        <b/>
        <sz val="10"/>
        <color rgb="FFFF0000"/>
        <rFont val="Verdana"/>
        <family val="2"/>
      </rPr>
      <t>-21.5</t>
    </r>
    <r>
      <rPr>
        <b/>
        <sz val="10"/>
        <color rgb="FFFF0000"/>
        <rFont val="宋体"/>
        <family val="3"/>
        <charset val="134"/>
      </rPr>
      <t>吨德班基础上</t>
    </r>
    <r>
      <rPr>
        <b/>
        <sz val="10"/>
        <color rgb="FFFF0000"/>
        <rFont val="Verdana"/>
        <family val="2"/>
      </rPr>
      <t>+600,</t>
    </r>
    <r>
      <rPr>
        <b/>
        <sz val="10"/>
        <color rgb="FFFF0000"/>
        <rFont val="宋体"/>
        <family val="3"/>
        <charset val="134"/>
      </rPr>
      <t>超过不接！</t>
    </r>
  </si>
  <si>
    <r>
      <rPr>
        <sz val="10"/>
        <rFont val="宋体"/>
        <family val="3"/>
        <charset val="134"/>
      </rPr>
      <t>尼日利亚</t>
    </r>
  </si>
  <si>
    <r>
      <rPr>
        <sz val="10"/>
        <color theme="1"/>
        <rFont val="宋体"/>
        <family val="3"/>
        <charset val="134"/>
      </rPr>
      <t>阿帕帕</t>
    </r>
  </si>
  <si>
    <r>
      <t>TINCAN,LAGOS</t>
    </r>
    <r>
      <rPr>
        <sz val="10"/>
        <color theme="1"/>
        <rFont val="宋体"/>
        <family val="3"/>
        <charset val="134"/>
      </rPr>
      <t>（</t>
    </r>
    <r>
      <rPr>
        <sz val="10"/>
        <color theme="1"/>
        <rFont val="Verdana"/>
        <family val="2"/>
      </rPr>
      <t>P&amp;CHS</t>
    </r>
    <r>
      <rPr>
        <sz val="10"/>
        <color theme="1"/>
        <rFont val="宋体"/>
        <family val="3"/>
        <charset val="134"/>
      </rPr>
      <t>）</t>
    </r>
  </si>
  <si>
    <r>
      <rPr>
        <sz val="10"/>
        <color theme="1"/>
        <rFont val="宋体"/>
        <family val="3"/>
        <charset val="134"/>
      </rPr>
      <t>挺坎</t>
    </r>
  </si>
  <si>
    <r>
      <rPr>
        <sz val="10"/>
        <rFont val="宋体"/>
        <family val="3"/>
        <charset val="134"/>
      </rPr>
      <t>多哥</t>
    </r>
  </si>
  <si>
    <r>
      <rPr>
        <sz val="10"/>
        <color theme="1"/>
        <rFont val="宋体"/>
        <family val="3"/>
        <charset val="134"/>
      </rPr>
      <t>洛美</t>
    </r>
  </si>
  <si>
    <r>
      <rPr>
        <sz val="10"/>
        <color theme="1" tint="0.499984740745262"/>
        <rFont val="宋体"/>
        <family val="3"/>
        <charset val="134"/>
      </rPr>
      <t>贝宁</t>
    </r>
  </si>
  <si>
    <r>
      <rPr>
        <sz val="10"/>
        <color theme="1"/>
        <rFont val="宋体"/>
        <family val="3"/>
        <charset val="134"/>
      </rPr>
      <t>科特怒</t>
    </r>
  </si>
  <si>
    <r>
      <rPr>
        <sz val="10"/>
        <rFont val="宋体"/>
        <family val="3"/>
        <charset val="134"/>
      </rPr>
      <t>加纳</t>
    </r>
  </si>
  <si>
    <r>
      <rPr>
        <sz val="10"/>
        <color theme="1"/>
        <rFont val="宋体"/>
        <family val="3"/>
        <charset val="134"/>
      </rPr>
      <t>特马</t>
    </r>
  </si>
  <si>
    <r>
      <rPr>
        <sz val="10"/>
        <rFont val="宋体"/>
        <family val="3"/>
        <charset val="134"/>
      </rPr>
      <t>科特迪瓦</t>
    </r>
  </si>
  <si>
    <r>
      <rPr>
        <sz val="10"/>
        <color theme="1"/>
        <rFont val="宋体"/>
        <family val="3"/>
        <charset val="134"/>
      </rPr>
      <t>阿比让</t>
    </r>
  </si>
  <si>
    <r>
      <rPr>
        <sz val="10"/>
        <rFont val="宋体"/>
        <family val="3"/>
        <charset val="134"/>
      </rPr>
      <t>红海航线</t>
    </r>
  </si>
  <si>
    <r>
      <rPr>
        <sz val="10"/>
        <rFont val="宋体"/>
        <family val="3"/>
        <charset val="134"/>
      </rPr>
      <t>沙特阿拉伯</t>
    </r>
  </si>
  <si>
    <r>
      <rPr>
        <sz val="10"/>
        <rFont val="宋体"/>
        <family val="3"/>
        <charset val="134"/>
      </rPr>
      <t>吉达</t>
    </r>
  </si>
  <si>
    <r>
      <rPr>
        <sz val="10"/>
        <rFont val="宋体"/>
        <family val="3"/>
        <charset val="134"/>
      </rPr>
      <t>索科纳</t>
    </r>
  </si>
  <si>
    <r>
      <rPr>
        <sz val="10"/>
        <rFont val="宋体"/>
        <family val="3"/>
        <charset val="134"/>
      </rPr>
      <t>约旦</t>
    </r>
  </si>
  <si>
    <r>
      <rPr>
        <sz val="10"/>
        <rFont val="宋体"/>
        <family val="3"/>
        <charset val="134"/>
      </rPr>
      <t>亚克巴</t>
    </r>
  </si>
  <si>
    <r>
      <rPr>
        <sz val="10"/>
        <rFont val="宋体"/>
        <family val="3"/>
        <charset val="134"/>
      </rPr>
      <t>也门</t>
    </r>
  </si>
  <si>
    <r>
      <rPr>
        <sz val="10"/>
        <rFont val="宋体"/>
        <family val="3"/>
        <charset val="134"/>
      </rPr>
      <t>亚丁</t>
    </r>
  </si>
  <si>
    <r>
      <rPr>
        <sz val="10"/>
        <rFont val="宋体"/>
        <family val="3"/>
        <charset val="134"/>
      </rPr>
      <t>苏丹</t>
    </r>
  </si>
  <si>
    <r>
      <rPr>
        <sz val="10"/>
        <rFont val="宋体"/>
        <family val="3"/>
        <charset val="134"/>
      </rPr>
      <t>荷泰达</t>
    </r>
  </si>
  <si>
    <r>
      <rPr>
        <sz val="10"/>
        <rFont val="宋体"/>
        <family val="3"/>
        <charset val="134"/>
      </rPr>
      <t>吉布提</t>
    </r>
  </si>
  <si>
    <r>
      <rPr>
        <sz val="10"/>
        <rFont val="宋体"/>
        <family val="3"/>
        <charset val="134"/>
      </rPr>
      <t>香港</t>
    </r>
    <r>
      <rPr>
        <sz val="10"/>
        <rFont val="Verdana"/>
        <family val="2"/>
      </rPr>
      <t>,</t>
    </r>
    <r>
      <rPr>
        <sz val="10"/>
        <rFont val="宋体"/>
        <family val="3"/>
        <charset val="134"/>
      </rPr>
      <t>台北</t>
    </r>
    <phoneticPr fontId="8" type="noConversion"/>
  </si>
  <si>
    <r>
      <t xml:space="preserve">Kuwait </t>
    </r>
    <r>
      <rPr>
        <b/>
        <sz val="10"/>
        <color rgb="FFFF0000"/>
        <rFont val="宋体"/>
        <family val="3"/>
        <charset val="134"/>
      </rPr>
      <t>目的港无</t>
    </r>
    <r>
      <rPr>
        <b/>
        <sz val="10"/>
        <color rgb="FFFF0000"/>
        <rFont val="Verdana"/>
        <family val="2"/>
      </rPr>
      <t>PCS</t>
    </r>
    <phoneticPr fontId="8" type="noConversion"/>
  </si>
  <si>
    <r>
      <rPr>
        <sz val="10"/>
        <rFont val="宋体"/>
        <family val="3"/>
        <charset val="134"/>
      </rPr>
      <t>波斯湾航线</t>
    </r>
  </si>
  <si>
    <r>
      <rPr>
        <sz val="10"/>
        <rFont val="宋体"/>
        <family val="3"/>
        <charset val="134"/>
      </rPr>
      <t>阿联酋</t>
    </r>
  </si>
  <si>
    <r>
      <rPr>
        <sz val="10"/>
        <rFont val="宋体"/>
        <family val="3"/>
        <charset val="134"/>
      </rPr>
      <t>杰布阿里</t>
    </r>
  </si>
  <si>
    <t>4,7</t>
    <phoneticPr fontId="8" type="noConversion"/>
  </si>
  <si>
    <r>
      <rPr>
        <b/>
        <sz val="10"/>
        <color rgb="FFFF0000"/>
        <rFont val="宋体"/>
        <family val="3"/>
        <charset val="134"/>
      </rPr>
      <t>新增加港口</t>
    </r>
    <r>
      <rPr>
        <b/>
        <sz val="10"/>
        <color rgb="FFFF0000"/>
        <rFont val="Verdana"/>
        <family val="2"/>
      </rPr>
      <t xml:space="preserve">Basra, Iraq </t>
    </r>
    <r>
      <rPr>
        <b/>
        <sz val="10"/>
        <color rgb="FFFF0000"/>
        <rFont val="宋体"/>
        <family val="3"/>
        <charset val="134"/>
      </rPr>
      <t>单询！</t>
    </r>
  </si>
  <si>
    <r>
      <t xml:space="preserve"> </t>
    </r>
    <r>
      <rPr>
        <sz val="10"/>
        <rFont val="宋体"/>
        <family val="3"/>
        <charset val="134"/>
      </rPr>
      <t>巴林</t>
    </r>
  </si>
  <si>
    <r>
      <rPr>
        <sz val="10"/>
        <rFont val="宋体"/>
        <family val="3"/>
        <charset val="134"/>
      </rPr>
      <t>巴林</t>
    </r>
  </si>
  <si>
    <r>
      <rPr>
        <sz val="10"/>
        <rFont val="宋体"/>
        <family val="3"/>
        <charset val="134"/>
      </rPr>
      <t>沙特</t>
    </r>
  </si>
  <si>
    <r>
      <rPr>
        <sz val="10"/>
        <rFont val="宋体"/>
        <family val="3"/>
        <charset val="134"/>
      </rPr>
      <t>达曼</t>
    </r>
  </si>
  <si>
    <r>
      <rPr>
        <sz val="10"/>
        <rFont val="宋体"/>
        <family val="3"/>
        <charset val="134"/>
      </rPr>
      <t>阿布扎比</t>
    </r>
    <r>
      <rPr>
        <sz val="10"/>
        <rFont val="Verdana"/>
        <family val="2"/>
      </rPr>
      <t xml:space="preserve"> </t>
    </r>
  </si>
  <si>
    <r>
      <rPr>
        <sz val="10"/>
        <rFont val="宋体"/>
        <family val="3"/>
        <charset val="134"/>
      </rPr>
      <t>伊朗</t>
    </r>
  </si>
  <si>
    <r>
      <rPr>
        <sz val="10"/>
        <rFont val="宋体"/>
        <family val="3"/>
        <charset val="134"/>
      </rPr>
      <t>阿巴斯</t>
    </r>
  </si>
  <si>
    <r>
      <rPr>
        <sz val="10"/>
        <rFont val="宋体"/>
        <family val="3"/>
        <charset val="134"/>
      </rPr>
      <t>利雅得</t>
    </r>
  </si>
  <si>
    <r>
      <rPr>
        <sz val="10"/>
        <rFont val="宋体"/>
        <family val="3"/>
        <charset val="134"/>
      </rPr>
      <t>伊拉克</t>
    </r>
  </si>
  <si>
    <r>
      <rPr>
        <sz val="10"/>
        <rFont val="宋体"/>
        <family val="3"/>
        <charset val="134"/>
      </rPr>
      <t>乌木卡塞尔</t>
    </r>
  </si>
  <si>
    <r>
      <rPr>
        <sz val="10"/>
        <rFont val="宋体"/>
        <family val="3"/>
        <charset val="134"/>
      </rPr>
      <t>科威特</t>
    </r>
  </si>
  <si>
    <r>
      <rPr>
        <sz val="10"/>
        <rFont val="宋体"/>
        <family val="3"/>
        <charset val="134"/>
      </rPr>
      <t>科威特</t>
    </r>
    <r>
      <rPr>
        <sz val="10"/>
        <rFont val="Verdana"/>
        <family val="2"/>
      </rPr>
      <t>,</t>
    </r>
    <r>
      <rPr>
        <sz val="10"/>
        <rFont val="宋体"/>
        <family val="3"/>
        <charset val="134"/>
      </rPr>
      <t>舒瓦克</t>
    </r>
  </si>
  <si>
    <r>
      <rPr>
        <sz val="10"/>
        <rFont val="宋体"/>
        <family val="3"/>
        <charset val="134"/>
      </rPr>
      <t>卡塔尔</t>
    </r>
  </si>
  <si>
    <r>
      <t xml:space="preserve"> </t>
    </r>
    <r>
      <rPr>
        <sz val="10"/>
        <rFont val="宋体"/>
        <family val="3"/>
        <charset val="134"/>
      </rPr>
      <t>阿曼</t>
    </r>
  </si>
  <si>
    <r>
      <rPr>
        <sz val="10"/>
        <rFont val="宋体"/>
        <family val="3"/>
        <charset val="134"/>
      </rPr>
      <t>梭哈尔</t>
    </r>
  </si>
  <si>
    <r>
      <t xml:space="preserve"> </t>
    </r>
    <r>
      <rPr>
        <sz val="10"/>
        <rFont val="宋体"/>
        <family val="3"/>
        <charset val="134"/>
      </rPr>
      <t>阿联酋</t>
    </r>
  </si>
  <si>
    <r>
      <rPr>
        <sz val="10"/>
        <rFont val="宋体"/>
        <family val="3"/>
        <charset val="134"/>
      </rPr>
      <t>沙迦</t>
    </r>
  </si>
  <si>
    <r>
      <rPr>
        <sz val="10"/>
        <rFont val="宋体"/>
        <family val="3"/>
        <charset val="134"/>
      </rPr>
      <t>东南亚航线</t>
    </r>
  </si>
  <si>
    <r>
      <rPr>
        <sz val="10"/>
        <rFont val="宋体"/>
        <family val="3"/>
        <charset val="134"/>
      </rPr>
      <t>马来西亚</t>
    </r>
  </si>
  <si>
    <r>
      <rPr>
        <sz val="10"/>
        <rFont val="宋体"/>
        <family val="3"/>
        <charset val="134"/>
      </rPr>
      <t>巴生</t>
    </r>
    <r>
      <rPr>
        <sz val="10"/>
        <rFont val="Verdana"/>
        <family val="2"/>
      </rPr>
      <t>(</t>
    </r>
    <r>
      <rPr>
        <sz val="10"/>
        <rFont val="宋体"/>
        <family val="3"/>
        <charset val="134"/>
      </rPr>
      <t>西</t>
    </r>
    <r>
      <rPr>
        <sz val="10"/>
        <rFont val="Verdana"/>
        <family val="2"/>
      </rPr>
      <t>)</t>
    </r>
  </si>
  <si>
    <r>
      <rPr>
        <sz val="10"/>
        <rFont val="宋体"/>
        <family val="3"/>
        <charset val="134"/>
      </rPr>
      <t>巴生</t>
    </r>
    <r>
      <rPr>
        <sz val="10"/>
        <rFont val="Verdana"/>
        <family val="2"/>
      </rPr>
      <t>(</t>
    </r>
    <r>
      <rPr>
        <sz val="10"/>
        <rFont val="宋体"/>
        <family val="3"/>
        <charset val="134"/>
      </rPr>
      <t>北</t>
    </r>
    <r>
      <rPr>
        <sz val="10"/>
        <rFont val="Verdana"/>
        <family val="2"/>
      </rPr>
      <t>)</t>
    </r>
  </si>
  <si>
    <r>
      <rPr>
        <sz val="10"/>
        <rFont val="宋体"/>
        <family val="3"/>
        <charset val="134"/>
      </rPr>
      <t>直达</t>
    </r>
    <r>
      <rPr>
        <sz val="10"/>
        <rFont val="Verdana"/>
        <family val="2"/>
      </rPr>
      <t xml:space="preserve"> </t>
    </r>
  </si>
  <si>
    <r>
      <rPr>
        <sz val="10"/>
        <rFont val="宋体"/>
        <family val="3"/>
        <charset val="134"/>
      </rPr>
      <t>槟城</t>
    </r>
  </si>
  <si>
    <r>
      <rPr>
        <sz val="10"/>
        <rFont val="宋体"/>
        <family val="3"/>
        <charset val="134"/>
      </rPr>
      <t>高雄</t>
    </r>
    <r>
      <rPr>
        <sz val="10"/>
        <rFont val="Verdana"/>
        <family val="2"/>
      </rPr>
      <t>/</t>
    </r>
    <r>
      <rPr>
        <sz val="10"/>
        <rFont val="宋体"/>
        <family val="3"/>
        <charset val="134"/>
      </rPr>
      <t>丹戎帕拉帕斯</t>
    </r>
    <r>
      <rPr>
        <sz val="10"/>
        <rFont val="Verdana"/>
        <family val="2"/>
      </rPr>
      <t>/</t>
    </r>
    <r>
      <rPr>
        <sz val="10"/>
        <rFont val="宋体"/>
        <family val="3"/>
        <charset val="134"/>
      </rPr>
      <t>高雄</t>
    </r>
  </si>
  <si>
    <r>
      <rPr>
        <sz val="10"/>
        <rFont val="宋体"/>
        <family val="3"/>
        <charset val="134"/>
      </rPr>
      <t>巴西古当</t>
    </r>
  </si>
  <si>
    <r>
      <rPr>
        <sz val="10"/>
        <rFont val="宋体"/>
        <family val="3"/>
        <charset val="134"/>
      </rPr>
      <t>高雄</t>
    </r>
  </si>
  <si>
    <r>
      <rPr>
        <sz val="10"/>
        <rFont val="宋体"/>
        <family val="3"/>
        <charset val="134"/>
      </rPr>
      <t>丹戎帕拉帕斯</t>
    </r>
  </si>
  <si>
    <r>
      <rPr>
        <sz val="10"/>
        <rFont val="宋体"/>
        <family val="3"/>
        <charset val="134"/>
      </rPr>
      <t>高雄</t>
    </r>
    <r>
      <rPr>
        <sz val="10"/>
        <rFont val="Verdana"/>
        <family val="2"/>
      </rPr>
      <t>/</t>
    </r>
    <r>
      <rPr>
        <sz val="10"/>
        <rFont val="宋体"/>
        <family val="3"/>
        <charset val="134"/>
      </rPr>
      <t>直达</t>
    </r>
    <r>
      <rPr>
        <sz val="10"/>
        <rFont val="Verdana"/>
        <family val="2"/>
      </rPr>
      <t>/</t>
    </r>
    <r>
      <rPr>
        <sz val="10"/>
        <rFont val="宋体"/>
        <family val="3"/>
        <charset val="134"/>
      </rPr>
      <t>高雄</t>
    </r>
  </si>
  <si>
    <r>
      <rPr>
        <sz val="10"/>
        <rFont val="宋体"/>
        <family val="3"/>
        <charset val="134"/>
      </rPr>
      <t>民都鲁</t>
    </r>
  </si>
  <si>
    <r>
      <rPr>
        <sz val="10"/>
        <rFont val="宋体"/>
        <family val="3"/>
        <charset val="134"/>
      </rPr>
      <t>香港</t>
    </r>
  </si>
  <si>
    <r>
      <rPr>
        <sz val="10"/>
        <rFont val="宋体"/>
        <family val="3"/>
        <charset val="134"/>
      </rPr>
      <t>拉不安</t>
    </r>
    <r>
      <rPr>
        <sz val="10"/>
        <rFont val="Verdana"/>
        <family val="2"/>
      </rPr>
      <t>/</t>
    </r>
    <r>
      <rPr>
        <sz val="10"/>
        <rFont val="宋体"/>
        <family val="3"/>
        <charset val="134"/>
      </rPr>
      <t>纳闽岛</t>
    </r>
  </si>
  <si>
    <r>
      <rPr>
        <sz val="10"/>
        <rFont val="宋体"/>
        <family val="3"/>
        <charset val="134"/>
      </rPr>
      <t>停接</t>
    </r>
    <phoneticPr fontId="8" type="noConversion"/>
  </si>
  <si>
    <t>KOTA KINABALU,SAPANGAR</t>
    <phoneticPr fontId="8" type="noConversion"/>
  </si>
  <si>
    <r>
      <rPr>
        <sz val="10"/>
        <rFont val="宋体"/>
        <family val="3"/>
        <charset val="134"/>
      </rPr>
      <t>哥打基纳巴卢</t>
    </r>
  </si>
  <si>
    <r>
      <rPr>
        <sz val="10"/>
        <rFont val="宋体"/>
        <family val="3"/>
        <charset val="134"/>
      </rPr>
      <t>泗务</t>
    </r>
  </si>
  <si>
    <r>
      <rPr>
        <sz val="10"/>
        <rFont val="宋体"/>
        <family val="3"/>
        <charset val="134"/>
      </rPr>
      <t>古晋</t>
    </r>
  </si>
  <si>
    <r>
      <rPr>
        <sz val="10"/>
        <rFont val="宋体"/>
        <family val="3"/>
        <charset val="134"/>
      </rPr>
      <t>米里</t>
    </r>
  </si>
  <si>
    <r>
      <rPr>
        <sz val="10"/>
        <rFont val="宋体"/>
        <family val="3"/>
        <charset val="134"/>
      </rPr>
      <t>文莱</t>
    </r>
  </si>
  <si>
    <r>
      <rPr>
        <sz val="10"/>
        <rFont val="宋体"/>
        <family val="3"/>
        <charset val="134"/>
      </rPr>
      <t>穆阿拉</t>
    </r>
  </si>
  <si>
    <r>
      <rPr>
        <sz val="10"/>
        <rFont val="宋体"/>
        <family val="3"/>
        <charset val="134"/>
      </rPr>
      <t>泰国</t>
    </r>
  </si>
  <si>
    <r>
      <rPr>
        <sz val="10"/>
        <rFont val="宋体"/>
        <family val="3"/>
        <charset val="134"/>
      </rPr>
      <t>曼谷</t>
    </r>
  </si>
  <si>
    <t>4,6</t>
    <phoneticPr fontId="8" type="noConversion"/>
  </si>
  <si>
    <r>
      <rPr>
        <sz val="10"/>
        <rFont val="宋体"/>
        <family val="3"/>
        <charset val="134"/>
      </rPr>
      <t>宋卡</t>
    </r>
  </si>
  <si>
    <r>
      <rPr>
        <sz val="10"/>
        <rFont val="宋体"/>
        <family val="3"/>
        <charset val="134"/>
      </rPr>
      <t>萨哈太</t>
    </r>
  </si>
  <si>
    <r>
      <rPr>
        <sz val="10"/>
        <rFont val="宋体"/>
        <family val="3"/>
        <charset val="134"/>
      </rPr>
      <t>林查班</t>
    </r>
    <phoneticPr fontId="8" type="noConversion"/>
  </si>
  <si>
    <t>LAT KRABANG(SIAM CONTAINER TERMINAL)</t>
    <phoneticPr fontId="8" type="noConversion"/>
  </si>
  <si>
    <r>
      <rPr>
        <sz val="10"/>
        <rFont val="宋体"/>
        <family val="3"/>
        <charset val="134"/>
      </rPr>
      <t>莱卡帮</t>
    </r>
  </si>
  <si>
    <r>
      <rPr>
        <sz val="10"/>
        <rFont val="宋体"/>
        <family val="3"/>
        <charset val="134"/>
      </rPr>
      <t>越南</t>
    </r>
  </si>
  <si>
    <t>HO CHI MINH(CATLAI)</t>
    <phoneticPr fontId="8" type="noConversion"/>
  </si>
  <si>
    <r>
      <rPr>
        <sz val="10"/>
        <rFont val="宋体"/>
        <family val="3"/>
        <charset val="134"/>
      </rPr>
      <t>胡志明</t>
    </r>
  </si>
  <si>
    <t>HAIPHONG(GREEN PORT)</t>
    <phoneticPr fontId="8" type="noConversion"/>
  </si>
  <si>
    <r>
      <rPr>
        <sz val="10"/>
        <rFont val="宋体"/>
        <family val="3"/>
        <charset val="134"/>
      </rPr>
      <t>海防</t>
    </r>
  </si>
  <si>
    <t>3,4,6</t>
    <phoneticPr fontId="8" type="noConversion"/>
  </si>
  <si>
    <r>
      <rPr>
        <sz val="10"/>
        <rFont val="宋体"/>
        <family val="3"/>
        <charset val="134"/>
      </rPr>
      <t>香港</t>
    </r>
    <r>
      <rPr>
        <sz val="10"/>
        <rFont val="Verdana"/>
        <family val="2"/>
      </rPr>
      <t>/</t>
    </r>
    <r>
      <rPr>
        <sz val="10"/>
        <rFont val="宋体"/>
        <family val="3"/>
        <charset val="134"/>
      </rPr>
      <t>高雄</t>
    </r>
  </si>
  <si>
    <r>
      <rPr>
        <sz val="10"/>
        <rFont val="宋体"/>
        <family val="3"/>
        <charset val="134"/>
      </rPr>
      <t>缅甸</t>
    </r>
  </si>
  <si>
    <r>
      <t>YANGON(AWPT</t>
    </r>
    <r>
      <rPr>
        <sz val="10"/>
        <rFont val="宋体"/>
        <family val="3"/>
        <charset val="134"/>
      </rPr>
      <t>码头</t>
    </r>
    <r>
      <rPr>
        <sz val="10"/>
        <rFont val="Verdana"/>
        <family val="2"/>
      </rPr>
      <t>)</t>
    </r>
    <phoneticPr fontId="8" type="noConversion"/>
  </si>
  <si>
    <r>
      <rPr>
        <sz val="10"/>
        <rFont val="宋体"/>
        <family val="3"/>
        <charset val="134"/>
      </rPr>
      <t>仰光</t>
    </r>
  </si>
  <si>
    <r>
      <rPr>
        <sz val="10"/>
        <rFont val="宋体"/>
        <family val="3"/>
        <charset val="134"/>
      </rPr>
      <t>印度尼西亚</t>
    </r>
  </si>
  <si>
    <t>JAKARTA(T300)</t>
    <phoneticPr fontId="8" type="noConversion"/>
  </si>
  <si>
    <r>
      <rPr>
        <sz val="10"/>
        <rFont val="宋体"/>
        <family val="3"/>
        <charset val="134"/>
      </rPr>
      <t>雅加达</t>
    </r>
  </si>
  <si>
    <t>4,5</t>
    <phoneticPr fontId="8" type="noConversion"/>
  </si>
  <si>
    <r>
      <rPr>
        <sz val="10"/>
        <rFont val="宋体"/>
        <family val="3"/>
        <charset val="134"/>
      </rPr>
      <t>巴生</t>
    </r>
    <r>
      <rPr>
        <sz val="10"/>
        <rFont val="Verdana"/>
        <family val="2"/>
      </rPr>
      <t>/</t>
    </r>
    <r>
      <rPr>
        <sz val="10"/>
        <rFont val="宋体"/>
        <family val="3"/>
        <charset val="134"/>
      </rPr>
      <t>丹戎帕拉帕斯</t>
    </r>
  </si>
  <si>
    <r>
      <rPr>
        <sz val="10"/>
        <rFont val="宋体"/>
        <family val="3"/>
        <charset val="134"/>
      </rPr>
      <t>潘江</t>
    </r>
  </si>
  <si>
    <r>
      <rPr>
        <sz val="10"/>
        <rFont val="宋体"/>
        <family val="3"/>
        <charset val="134"/>
      </rPr>
      <t>泗水</t>
    </r>
  </si>
  <si>
    <r>
      <rPr>
        <sz val="10"/>
        <rFont val="宋体"/>
        <family val="3"/>
        <charset val="134"/>
      </rPr>
      <t>三宝垄</t>
    </r>
  </si>
  <si>
    <t>BELAWAN</t>
    <phoneticPr fontId="8" type="noConversion"/>
  </si>
  <si>
    <r>
      <rPr>
        <sz val="10"/>
        <rFont val="宋体"/>
        <family val="3"/>
        <charset val="134"/>
      </rPr>
      <t>乌拉湾</t>
    </r>
  </si>
  <si>
    <r>
      <rPr>
        <sz val="10"/>
        <rFont val="宋体"/>
        <family val="3"/>
        <charset val="134"/>
      </rPr>
      <t>丹戎帕拉帕斯</t>
    </r>
    <phoneticPr fontId="8" type="noConversion"/>
  </si>
  <si>
    <r>
      <rPr>
        <sz val="10"/>
        <rFont val="宋体"/>
        <family val="3"/>
        <charset val="134"/>
      </rPr>
      <t>菲律宾</t>
    </r>
  </si>
  <si>
    <r>
      <rPr>
        <sz val="10"/>
        <rFont val="宋体"/>
        <family val="3"/>
        <charset val="134"/>
      </rPr>
      <t>马尼拉南</t>
    </r>
    <r>
      <rPr>
        <sz val="10"/>
        <rFont val="Verdana"/>
        <family val="2"/>
      </rPr>
      <t>/</t>
    </r>
    <r>
      <rPr>
        <sz val="10"/>
        <rFont val="宋体"/>
        <family val="3"/>
        <charset val="134"/>
      </rPr>
      <t>北</t>
    </r>
  </si>
  <si>
    <r>
      <rPr>
        <sz val="10"/>
        <rFont val="宋体"/>
        <family val="3"/>
        <charset val="134"/>
      </rPr>
      <t>高雄</t>
    </r>
    <r>
      <rPr>
        <sz val="10"/>
        <rFont val="Verdana"/>
        <family val="2"/>
      </rPr>
      <t>/</t>
    </r>
    <r>
      <rPr>
        <sz val="10"/>
        <rFont val="宋体"/>
        <family val="3"/>
        <charset val="134"/>
      </rPr>
      <t>香港、高雄</t>
    </r>
  </si>
  <si>
    <r>
      <rPr>
        <sz val="10"/>
        <rFont val="宋体"/>
        <family val="3"/>
        <charset val="134"/>
      </rPr>
      <t>八打雁</t>
    </r>
  </si>
  <si>
    <r>
      <rPr>
        <sz val="10"/>
        <rFont val="宋体"/>
        <family val="3"/>
        <charset val="134"/>
      </rPr>
      <t>宿务</t>
    </r>
  </si>
  <si>
    <r>
      <rPr>
        <sz val="10"/>
        <rFont val="宋体"/>
        <family val="3"/>
        <charset val="134"/>
      </rPr>
      <t>桑托斯将军城</t>
    </r>
  </si>
  <si>
    <r>
      <rPr>
        <sz val="10"/>
        <rFont val="宋体"/>
        <family val="3"/>
        <charset val="134"/>
      </rPr>
      <t>高雄</t>
    </r>
    <phoneticPr fontId="8" type="noConversion"/>
  </si>
  <si>
    <t>DAVAO</t>
    <phoneticPr fontId="8" type="noConversion"/>
  </si>
  <si>
    <r>
      <rPr>
        <sz val="10"/>
        <rFont val="宋体"/>
        <family val="3"/>
        <charset val="134"/>
      </rPr>
      <t>达沃</t>
    </r>
  </si>
  <si>
    <r>
      <rPr>
        <sz val="10"/>
        <rFont val="宋体"/>
        <family val="3"/>
        <charset val="134"/>
      </rPr>
      <t>柬埔寨</t>
    </r>
  </si>
  <si>
    <t>SIHANOUKVILLE(KOMPONGSON)</t>
    <phoneticPr fontId="8" type="noConversion"/>
  </si>
  <si>
    <r>
      <rPr>
        <sz val="10"/>
        <rFont val="宋体"/>
        <family val="3"/>
        <charset val="134"/>
      </rPr>
      <t>西哈努克</t>
    </r>
  </si>
  <si>
    <r>
      <rPr>
        <sz val="10"/>
        <rFont val="宋体"/>
        <family val="3"/>
        <charset val="134"/>
      </rPr>
      <t>金边</t>
    </r>
  </si>
  <si>
    <r>
      <rPr>
        <sz val="10"/>
        <rFont val="宋体"/>
        <family val="3"/>
        <charset val="134"/>
      </rPr>
      <t>台湾</t>
    </r>
  </si>
  <si>
    <t>4,6</t>
    <phoneticPr fontId="8" type="noConversion"/>
  </si>
  <si>
    <r>
      <rPr>
        <sz val="10"/>
        <rFont val="宋体"/>
        <family val="3"/>
        <charset val="134"/>
      </rPr>
      <t>台中</t>
    </r>
  </si>
  <si>
    <r>
      <rPr>
        <sz val="10"/>
        <rFont val="宋体"/>
        <family val="3"/>
        <charset val="134"/>
      </rPr>
      <t>基隆</t>
    </r>
  </si>
  <si>
    <r>
      <rPr>
        <sz val="10"/>
        <rFont val="宋体"/>
        <family val="3"/>
        <charset val="134"/>
      </rPr>
      <t>台北</t>
    </r>
  </si>
  <si>
    <r>
      <rPr>
        <sz val="10"/>
        <rFont val="宋体"/>
        <family val="3"/>
        <charset val="134"/>
      </rPr>
      <t>直达</t>
    </r>
    <r>
      <rPr>
        <sz val="10"/>
        <rFont val="Verdana"/>
        <family val="2"/>
      </rPr>
      <t>/</t>
    </r>
    <r>
      <rPr>
        <sz val="10"/>
        <rFont val="宋体"/>
        <family val="3"/>
        <charset val="134"/>
      </rPr>
      <t>高雄</t>
    </r>
  </si>
  <si>
    <r>
      <rPr>
        <sz val="10"/>
        <rFont val="宋体"/>
        <family val="3"/>
        <charset val="134"/>
      </rPr>
      <t>桃园</t>
    </r>
  </si>
  <si>
    <t>4,6</t>
    <phoneticPr fontId="8" type="noConversion"/>
  </si>
  <si>
    <r>
      <rPr>
        <sz val="10"/>
        <rFont val="宋体"/>
        <family val="3"/>
        <charset val="134"/>
      </rPr>
      <t>澳门</t>
    </r>
  </si>
  <si>
    <r>
      <rPr>
        <sz val="10"/>
        <rFont val="宋体"/>
        <family val="3"/>
        <charset val="134"/>
      </rPr>
      <t>印巴航线</t>
    </r>
  </si>
  <si>
    <r>
      <rPr>
        <sz val="10"/>
        <rFont val="宋体"/>
        <family val="3"/>
        <charset val="134"/>
      </rPr>
      <t>斯里兰卡</t>
    </r>
  </si>
  <si>
    <r>
      <rPr>
        <sz val="10"/>
        <rFont val="宋体"/>
        <family val="3"/>
        <charset val="134"/>
      </rPr>
      <t>科伦坡</t>
    </r>
  </si>
  <si>
    <r>
      <rPr>
        <sz val="10"/>
        <rFont val="宋体"/>
        <family val="3"/>
        <charset val="134"/>
      </rPr>
      <t>印度</t>
    </r>
    <phoneticPr fontId="8" type="noConversion"/>
  </si>
  <si>
    <t>AHMEDABAD</t>
    <phoneticPr fontId="8" type="noConversion"/>
  </si>
  <si>
    <r>
      <rPr>
        <sz val="10"/>
        <rFont val="宋体"/>
        <family val="3"/>
        <charset val="134"/>
      </rPr>
      <t>艾哈默德巴德</t>
    </r>
    <phoneticPr fontId="8" type="noConversion"/>
  </si>
  <si>
    <r>
      <rPr>
        <sz val="10"/>
        <rFont val="宋体"/>
        <family val="3"/>
        <charset val="134"/>
      </rPr>
      <t>直达</t>
    </r>
    <r>
      <rPr>
        <sz val="10"/>
        <rFont val="Verdana"/>
        <family val="2"/>
      </rPr>
      <t>NSA/MUNDRA</t>
    </r>
    <phoneticPr fontId="8" type="noConversion"/>
  </si>
  <si>
    <r>
      <rPr>
        <sz val="10"/>
        <rFont val="宋体"/>
        <family val="3"/>
        <charset val="134"/>
      </rPr>
      <t>巴基斯坦</t>
    </r>
  </si>
  <si>
    <r>
      <rPr>
        <sz val="10"/>
        <rFont val="宋体"/>
        <family val="3"/>
        <charset val="134"/>
      </rPr>
      <t>卡拉奇</t>
    </r>
  </si>
  <si>
    <r>
      <rPr>
        <sz val="10"/>
        <rFont val="宋体"/>
        <family val="3"/>
        <charset val="134"/>
      </rPr>
      <t>科伦坡</t>
    </r>
    <phoneticPr fontId="8" type="noConversion"/>
  </si>
  <si>
    <r>
      <rPr>
        <sz val="10"/>
        <rFont val="宋体"/>
        <family val="3"/>
        <charset val="134"/>
      </rPr>
      <t>印度</t>
    </r>
  </si>
  <si>
    <t>NHAVA SHEVA(JNPT)</t>
    <phoneticPr fontId="8" type="noConversion"/>
  </si>
  <si>
    <r>
      <rPr>
        <sz val="10"/>
        <rFont val="宋体"/>
        <family val="3"/>
        <charset val="134"/>
      </rPr>
      <t>那瓦什瓦</t>
    </r>
  </si>
  <si>
    <r>
      <t>KARACHI(P</t>
    </r>
    <r>
      <rPr>
        <sz val="10"/>
        <rFont val="宋体"/>
        <family val="3"/>
        <charset val="134"/>
      </rPr>
      <t>港</t>
    </r>
    <r>
      <rPr>
        <sz val="10"/>
        <rFont val="Verdana"/>
        <family val="2"/>
      </rPr>
      <t>)</t>
    </r>
    <phoneticPr fontId="8" type="noConversion"/>
  </si>
  <si>
    <r>
      <rPr>
        <sz val="10"/>
        <rFont val="宋体"/>
        <family val="3"/>
        <charset val="134"/>
      </rPr>
      <t>卡拉奇</t>
    </r>
    <phoneticPr fontId="8" type="noConversion"/>
  </si>
  <si>
    <r>
      <rPr>
        <sz val="10"/>
        <rFont val="宋体"/>
        <family val="3"/>
        <charset val="134"/>
      </rPr>
      <t>直达</t>
    </r>
    <phoneticPr fontId="8" type="noConversion"/>
  </si>
  <si>
    <r>
      <rPr>
        <sz val="10"/>
        <rFont val="宋体"/>
        <family val="3"/>
        <charset val="134"/>
      </rPr>
      <t>新德里</t>
    </r>
    <r>
      <rPr>
        <sz val="10"/>
        <rFont val="Verdana"/>
        <family val="2"/>
      </rPr>
      <t>T</t>
    </r>
    <r>
      <rPr>
        <sz val="10"/>
        <rFont val="宋体"/>
        <family val="3"/>
        <charset val="134"/>
      </rPr>
      <t>港</t>
    </r>
    <phoneticPr fontId="8" type="noConversion"/>
  </si>
  <si>
    <r>
      <rPr>
        <sz val="10"/>
        <rFont val="宋体"/>
        <family val="3"/>
        <charset val="134"/>
      </rPr>
      <t>蒙德拉</t>
    </r>
    <phoneticPr fontId="8" type="noConversion"/>
  </si>
  <si>
    <r>
      <rPr>
        <sz val="10"/>
        <rFont val="宋体"/>
        <family val="3"/>
        <charset val="134"/>
      </rPr>
      <t>新德里</t>
    </r>
    <r>
      <rPr>
        <sz val="10"/>
        <rFont val="Verdana"/>
        <family val="2"/>
      </rPr>
      <t>P</t>
    </r>
    <r>
      <rPr>
        <sz val="10"/>
        <rFont val="宋体"/>
        <family val="3"/>
        <charset val="134"/>
      </rPr>
      <t>港</t>
    </r>
    <phoneticPr fontId="8" type="noConversion"/>
  </si>
  <si>
    <r>
      <rPr>
        <sz val="10"/>
        <color rgb="FFFF0000"/>
        <rFont val="宋体"/>
        <family val="3"/>
        <charset val="134"/>
      </rPr>
      <t>印度</t>
    </r>
  </si>
  <si>
    <t>CHENNAI</t>
    <phoneticPr fontId="8" type="noConversion"/>
  </si>
  <si>
    <r>
      <rPr>
        <sz val="10"/>
        <rFont val="宋体"/>
        <family val="3"/>
        <charset val="134"/>
      </rPr>
      <t>清耐</t>
    </r>
  </si>
  <si>
    <r>
      <rPr>
        <sz val="10"/>
        <rFont val="宋体"/>
        <family val="3"/>
        <charset val="134"/>
      </rPr>
      <t>孟德拉</t>
    </r>
  </si>
  <si>
    <t>2,5</t>
    <phoneticPr fontId="8" type="noConversion"/>
  </si>
  <si>
    <r>
      <rPr>
        <sz val="10"/>
        <rFont val="宋体"/>
        <family val="3"/>
        <charset val="134"/>
      </rPr>
      <t>孟加拉</t>
    </r>
  </si>
  <si>
    <t>CHITTAGONG</t>
    <phoneticPr fontId="8" type="noConversion"/>
  </si>
  <si>
    <r>
      <rPr>
        <sz val="10"/>
        <rFont val="宋体"/>
        <family val="3"/>
        <charset val="134"/>
      </rPr>
      <t>孟加拉吉大</t>
    </r>
  </si>
  <si>
    <r>
      <rPr>
        <sz val="10"/>
        <rFont val="宋体"/>
        <family val="3"/>
        <charset val="134"/>
      </rPr>
      <t>维萨卡帕特南</t>
    </r>
  </si>
  <si>
    <r>
      <rPr>
        <sz val="10"/>
        <rFont val="宋体"/>
        <family val="3"/>
        <charset val="134"/>
      </rPr>
      <t>科钦</t>
    </r>
  </si>
  <si>
    <r>
      <rPr>
        <sz val="10"/>
        <rFont val="宋体"/>
        <family val="3"/>
        <charset val="134"/>
      </rPr>
      <t>卢迪亚纳</t>
    </r>
  </si>
  <si>
    <r>
      <rPr>
        <sz val="10"/>
        <rFont val="宋体"/>
        <family val="3"/>
        <charset val="134"/>
      </rPr>
      <t>杜迪格林</t>
    </r>
  </si>
  <si>
    <r>
      <rPr>
        <sz val="10"/>
        <rFont val="宋体"/>
        <family val="3"/>
        <charset val="134"/>
      </rPr>
      <t>澳洲</t>
    </r>
  </si>
  <si>
    <r>
      <rPr>
        <sz val="10"/>
        <rFont val="宋体"/>
        <family val="3"/>
        <charset val="134"/>
      </rPr>
      <t>澳大利亚</t>
    </r>
  </si>
  <si>
    <r>
      <rPr>
        <sz val="10"/>
        <rFont val="宋体"/>
        <family val="3"/>
        <charset val="134"/>
      </rPr>
      <t>墨尔本</t>
    </r>
  </si>
  <si>
    <r>
      <rPr>
        <sz val="10"/>
        <rFont val="宋体"/>
        <family val="3"/>
        <charset val="134"/>
      </rPr>
      <t>悉尼</t>
    </r>
  </si>
  <si>
    <r>
      <rPr>
        <sz val="10"/>
        <rFont val="宋体"/>
        <family val="3"/>
        <charset val="134"/>
      </rPr>
      <t>布里斯班</t>
    </r>
  </si>
  <si>
    <r>
      <rPr>
        <sz val="10"/>
        <rFont val="宋体"/>
        <family val="3"/>
        <charset val="134"/>
      </rPr>
      <t>南美东</t>
    </r>
  </si>
  <si>
    <r>
      <rPr>
        <sz val="10"/>
        <rFont val="宋体"/>
        <family val="3"/>
        <charset val="134"/>
      </rPr>
      <t>巴拉圭</t>
    </r>
  </si>
  <si>
    <r>
      <rPr>
        <sz val="10"/>
        <rFont val="宋体"/>
        <family val="3"/>
        <charset val="134"/>
      </rPr>
      <t>亚松森</t>
    </r>
  </si>
  <si>
    <r>
      <rPr>
        <sz val="10"/>
        <rFont val="宋体"/>
        <family val="3"/>
        <charset val="134"/>
      </rPr>
      <t>乌拉圭</t>
    </r>
  </si>
  <si>
    <r>
      <rPr>
        <sz val="10"/>
        <rFont val="宋体"/>
        <family val="3"/>
        <charset val="134"/>
      </rPr>
      <t>蒙特维迪亚</t>
    </r>
  </si>
  <si>
    <r>
      <rPr>
        <sz val="10"/>
        <rFont val="宋体"/>
        <family val="3"/>
        <charset val="134"/>
      </rPr>
      <t>阿根廷</t>
    </r>
  </si>
  <si>
    <r>
      <rPr>
        <sz val="10"/>
        <rFont val="宋体"/>
        <family val="3"/>
        <charset val="134"/>
      </rPr>
      <t>布宜诺斯艾利斯</t>
    </r>
  </si>
  <si>
    <r>
      <rPr>
        <sz val="10"/>
        <rFont val="宋体"/>
        <family val="3"/>
        <charset val="134"/>
      </rPr>
      <t>乌斯怀亚</t>
    </r>
  </si>
  <si>
    <r>
      <rPr>
        <sz val="10"/>
        <rFont val="宋体"/>
        <family val="3"/>
        <charset val="134"/>
      </rPr>
      <t>巴西</t>
    </r>
  </si>
  <si>
    <r>
      <rPr>
        <sz val="10"/>
        <rFont val="宋体"/>
        <family val="3"/>
        <charset val="134"/>
      </rPr>
      <t>桑托斯</t>
    </r>
  </si>
  <si>
    <r>
      <rPr>
        <sz val="10"/>
        <rFont val="宋体"/>
        <family val="3"/>
        <charset val="134"/>
      </rPr>
      <t>那維根特斯</t>
    </r>
  </si>
  <si>
    <r>
      <rPr>
        <sz val="10"/>
        <rFont val="宋体"/>
        <family val="3"/>
        <charset val="134"/>
      </rPr>
      <t>里约热内卢</t>
    </r>
  </si>
  <si>
    <r>
      <rPr>
        <sz val="10"/>
        <rFont val="宋体"/>
        <family val="3"/>
        <charset val="134"/>
      </rPr>
      <t>停接</t>
    </r>
  </si>
  <si>
    <r>
      <rPr>
        <sz val="10"/>
        <rFont val="宋体"/>
        <family val="3"/>
        <charset val="134"/>
      </rPr>
      <t>伊塔波</t>
    </r>
  </si>
  <si>
    <r>
      <rPr>
        <sz val="10"/>
        <rFont val="宋体"/>
        <family val="3"/>
        <charset val="134"/>
      </rPr>
      <t>塞佩蒂巴</t>
    </r>
    <r>
      <rPr>
        <sz val="10"/>
        <rFont val="Verdana"/>
        <family val="2"/>
      </rPr>
      <t>,</t>
    </r>
    <r>
      <rPr>
        <sz val="10"/>
        <rFont val="宋体"/>
        <family val="3"/>
        <charset val="134"/>
      </rPr>
      <t>伊塔瓜伊</t>
    </r>
  </si>
  <si>
    <r>
      <rPr>
        <sz val="10"/>
        <rFont val="宋体"/>
        <family val="3"/>
        <charset val="134"/>
      </rPr>
      <t>里奥格兰德</t>
    </r>
  </si>
  <si>
    <r>
      <rPr>
        <sz val="10"/>
        <rFont val="宋体"/>
        <family val="3"/>
        <charset val="134"/>
      </rPr>
      <t>南美西</t>
    </r>
  </si>
  <si>
    <r>
      <rPr>
        <sz val="10"/>
        <rFont val="宋体"/>
        <family val="3"/>
        <charset val="134"/>
      </rPr>
      <t>智利</t>
    </r>
  </si>
  <si>
    <r>
      <rPr>
        <sz val="10"/>
        <rFont val="宋体"/>
        <family val="3"/>
        <charset val="134"/>
      </rPr>
      <t>圣安东尼奥</t>
    </r>
  </si>
  <si>
    <r>
      <rPr>
        <sz val="10"/>
        <rFont val="宋体"/>
        <family val="3"/>
        <charset val="134"/>
      </rPr>
      <t>伊基克</t>
    </r>
  </si>
  <si>
    <r>
      <rPr>
        <sz val="10"/>
        <rFont val="宋体"/>
        <family val="3"/>
        <charset val="134"/>
      </rPr>
      <t>圣文森特</t>
    </r>
  </si>
  <si>
    <r>
      <rPr>
        <sz val="10"/>
        <rFont val="宋体"/>
        <family val="3"/>
        <charset val="134"/>
      </rPr>
      <t>秘鲁</t>
    </r>
  </si>
  <si>
    <r>
      <rPr>
        <sz val="10"/>
        <rFont val="宋体"/>
        <family val="3"/>
        <charset val="134"/>
      </rPr>
      <t>卡亚俄</t>
    </r>
  </si>
  <si>
    <r>
      <rPr>
        <sz val="10"/>
        <rFont val="宋体"/>
        <family val="3"/>
        <charset val="134"/>
      </rPr>
      <t>玛塔拉尼</t>
    </r>
  </si>
  <si>
    <r>
      <rPr>
        <sz val="10"/>
        <rFont val="宋体"/>
        <family val="3"/>
        <charset val="134"/>
      </rPr>
      <t>厄瓜多尔</t>
    </r>
  </si>
  <si>
    <r>
      <rPr>
        <sz val="10"/>
        <rFont val="宋体"/>
        <family val="3"/>
        <charset val="134"/>
      </rPr>
      <t>瓜亚基尔</t>
    </r>
  </si>
  <si>
    <r>
      <rPr>
        <sz val="10"/>
        <rFont val="宋体"/>
        <family val="3"/>
        <charset val="134"/>
      </rPr>
      <t>哥伦比亚</t>
    </r>
  </si>
  <si>
    <r>
      <rPr>
        <sz val="10"/>
        <rFont val="宋体"/>
        <family val="3"/>
        <charset val="134"/>
      </rPr>
      <t>布埃纳文图拉</t>
    </r>
  </si>
  <si>
    <r>
      <rPr>
        <sz val="10"/>
        <rFont val="宋体"/>
        <family val="3"/>
        <charset val="134"/>
      </rPr>
      <t>加勒比海</t>
    </r>
  </si>
  <si>
    <r>
      <rPr>
        <sz val="10"/>
        <rFont val="宋体"/>
        <family val="3"/>
        <charset val="134"/>
      </rPr>
      <t>巴拿马</t>
    </r>
  </si>
  <si>
    <r>
      <rPr>
        <sz val="10"/>
        <rFont val="宋体"/>
        <family val="3"/>
        <charset val="134"/>
      </rPr>
      <t>卡塔赫纳</t>
    </r>
  </si>
  <si>
    <r>
      <rPr>
        <sz val="10"/>
        <rFont val="宋体"/>
        <family val="3"/>
        <charset val="134"/>
      </rPr>
      <t>桑塔马耳他</t>
    </r>
  </si>
  <si>
    <r>
      <rPr>
        <sz val="10"/>
        <rFont val="宋体"/>
        <family val="3"/>
        <charset val="134"/>
      </rPr>
      <t>巴兰基利亚</t>
    </r>
  </si>
  <si>
    <r>
      <rPr>
        <sz val="10"/>
        <rFont val="宋体"/>
        <family val="3"/>
        <charset val="134"/>
      </rPr>
      <t>科隆货柜码头</t>
    </r>
  </si>
  <si>
    <r>
      <rPr>
        <sz val="10"/>
        <rFont val="宋体"/>
        <family val="3"/>
        <charset val="134"/>
      </rPr>
      <t>巴拿马城</t>
    </r>
  </si>
  <si>
    <r>
      <rPr>
        <sz val="10"/>
        <rFont val="宋体"/>
        <family val="3"/>
        <charset val="134"/>
      </rPr>
      <t>科隆自由贸易区</t>
    </r>
  </si>
  <si>
    <r>
      <rPr>
        <sz val="10"/>
        <rFont val="宋体"/>
        <family val="3"/>
        <charset val="134"/>
      </rPr>
      <t>哥斯达黎加</t>
    </r>
  </si>
  <si>
    <r>
      <rPr>
        <sz val="10"/>
        <rFont val="宋体"/>
        <family val="3"/>
        <charset val="134"/>
      </rPr>
      <t>利盟</t>
    </r>
  </si>
  <si>
    <r>
      <rPr>
        <sz val="10"/>
        <rFont val="宋体"/>
        <family val="3"/>
        <charset val="134"/>
      </rPr>
      <t>牙买加</t>
    </r>
  </si>
  <si>
    <r>
      <rPr>
        <sz val="10"/>
        <rFont val="宋体"/>
        <family val="3"/>
        <charset val="134"/>
      </rPr>
      <t>金斯顿</t>
    </r>
  </si>
  <si>
    <r>
      <rPr>
        <sz val="10"/>
        <rFont val="宋体"/>
        <family val="3"/>
        <charset val="134"/>
      </rPr>
      <t>多米尼加共和国</t>
    </r>
  </si>
  <si>
    <r>
      <rPr>
        <sz val="10"/>
        <rFont val="宋体"/>
        <family val="3"/>
        <charset val="134"/>
      </rPr>
      <t>卡西多</t>
    </r>
  </si>
  <si>
    <r>
      <rPr>
        <sz val="10"/>
        <rFont val="宋体"/>
        <family val="3"/>
        <charset val="134"/>
      </rPr>
      <t>里奥海纳</t>
    </r>
    <r>
      <rPr>
        <sz val="10"/>
        <rFont val="Verdana"/>
        <family val="2"/>
      </rPr>
      <t>(</t>
    </r>
    <r>
      <rPr>
        <sz val="10"/>
        <rFont val="宋体"/>
        <family val="3"/>
        <charset val="134"/>
      </rPr>
      <t>海纳）</t>
    </r>
  </si>
  <si>
    <r>
      <rPr>
        <sz val="10"/>
        <rFont val="宋体"/>
        <family val="3"/>
        <charset val="134"/>
      </rPr>
      <t>委內瑞拉</t>
    </r>
  </si>
  <si>
    <r>
      <rPr>
        <sz val="10"/>
        <rFont val="宋体"/>
        <family val="3"/>
        <charset val="134"/>
      </rPr>
      <t>卡贝略</t>
    </r>
  </si>
  <si>
    <r>
      <rPr>
        <sz val="10"/>
        <rFont val="宋体"/>
        <family val="3"/>
        <charset val="134"/>
      </rPr>
      <t>拉瓜伊拉</t>
    </r>
  </si>
  <si>
    <r>
      <rPr>
        <sz val="10"/>
        <rFont val="宋体"/>
        <family val="3"/>
        <charset val="134"/>
      </rPr>
      <t>库拉索岛</t>
    </r>
  </si>
  <si>
    <r>
      <rPr>
        <sz val="10"/>
        <rFont val="宋体"/>
        <family val="3"/>
        <charset val="134"/>
      </rPr>
      <t>库拉索</t>
    </r>
    <r>
      <rPr>
        <sz val="10"/>
        <rFont val="Verdana"/>
        <family val="2"/>
      </rPr>
      <t>(</t>
    </r>
    <r>
      <rPr>
        <sz val="10"/>
        <rFont val="宋体"/>
        <family val="3"/>
        <charset val="134"/>
      </rPr>
      <t>威廉斯塔德</t>
    </r>
    <r>
      <rPr>
        <sz val="10"/>
        <rFont val="Verdana"/>
        <family val="2"/>
      </rPr>
      <t>)</t>
    </r>
  </si>
  <si>
    <r>
      <rPr>
        <sz val="10"/>
        <rFont val="宋体"/>
        <family val="3"/>
        <charset val="134"/>
      </rPr>
      <t>阿鲁巴岛</t>
    </r>
    <r>
      <rPr>
        <sz val="10"/>
        <rFont val="Verdana"/>
        <family val="2"/>
      </rPr>
      <t>(</t>
    </r>
    <r>
      <rPr>
        <sz val="10"/>
        <rFont val="宋体"/>
        <family val="3"/>
        <charset val="134"/>
      </rPr>
      <t>荷</t>
    </r>
    <r>
      <rPr>
        <sz val="10"/>
        <rFont val="Verdana"/>
        <family val="2"/>
      </rPr>
      <t>)</t>
    </r>
  </si>
  <si>
    <r>
      <rPr>
        <sz val="10"/>
        <rFont val="宋体"/>
        <family val="3"/>
        <charset val="134"/>
      </rPr>
      <t>阿鲁巴</t>
    </r>
  </si>
  <si>
    <r>
      <rPr>
        <sz val="10"/>
        <rFont val="宋体"/>
        <family val="3"/>
        <charset val="134"/>
      </rPr>
      <t>波多黎各</t>
    </r>
  </si>
  <si>
    <r>
      <rPr>
        <sz val="10"/>
        <rFont val="宋体"/>
        <family val="3"/>
        <charset val="134"/>
      </rPr>
      <t>圣胡安</t>
    </r>
  </si>
  <si>
    <r>
      <rPr>
        <sz val="10"/>
        <rFont val="宋体"/>
        <family val="3"/>
        <charset val="134"/>
      </rPr>
      <t>圭亚那</t>
    </r>
  </si>
  <si>
    <r>
      <rPr>
        <sz val="10"/>
        <rFont val="宋体"/>
        <family val="3"/>
        <charset val="134"/>
      </rPr>
      <t>乔治敦</t>
    </r>
  </si>
  <si>
    <r>
      <rPr>
        <sz val="10"/>
        <rFont val="宋体"/>
        <family val="3"/>
        <charset val="134"/>
      </rPr>
      <t>伯里茲</t>
    </r>
  </si>
  <si>
    <r>
      <rPr>
        <sz val="10"/>
        <rFont val="宋体"/>
        <family val="3"/>
        <charset val="134"/>
      </rPr>
      <t>伯里茲城</t>
    </r>
  </si>
  <si>
    <r>
      <rPr>
        <sz val="10"/>
        <rFont val="宋体"/>
        <family val="3"/>
        <charset val="134"/>
      </rPr>
      <t>苏里南</t>
    </r>
  </si>
  <si>
    <r>
      <rPr>
        <sz val="10"/>
        <rFont val="宋体"/>
        <family val="3"/>
        <charset val="134"/>
      </rPr>
      <t>帕拉马里博</t>
    </r>
  </si>
  <si>
    <r>
      <rPr>
        <sz val="10"/>
        <rFont val="宋体"/>
        <family val="3"/>
        <charset val="134"/>
      </rPr>
      <t>巴巴多斯</t>
    </r>
  </si>
  <si>
    <r>
      <rPr>
        <sz val="10"/>
        <rFont val="宋体"/>
        <family val="3"/>
        <charset val="134"/>
      </rPr>
      <t>布里奇顿</t>
    </r>
  </si>
  <si>
    <r>
      <rPr>
        <sz val="10"/>
        <rFont val="宋体"/>
        <family val="3"/>
        <charset val="134"/>
      </rPr>
      <t>特立尼达和多巴哥</t>
    </r>
  </si>
  <si>
    <r>
      <rPr>
        <sz val="10"/>
        <rFont val="宋体"/>
        <family val="3"/>
        <charset val="134"/>
      </rPr>
      <t>利萨斯</t>
    </r>
  </si>
  <si>
    <r>
      <rPr>
        <sz val="10"/>
        <rFont val="宋体"/>
        <family val="3"/>
        <charset val="134"/>
      </rPr>
      <t>古巴</t>
    </r>
  </si>
  <si>
    <r>
      <rPr>
        <sz val="10"/>
        <rFont val="宋体"/>
        <family val="3"/>
        <charset val="134"/>
      </rPr>
      <t>马里埃尔</t>
    </r>
  </si>
  <si>
    <r>
      <rPr>
        <sz val="10"/>
        <rFont val="宋体"/>
        <family val="3"/>
        <charset val="134"/>
      </rPr>
      <t>圣地亚哥</t>
    </r>
  </si>
  <si>
    <r>
      <rPr>
        <sz val="10"/>
        <rFont val="宋体"/>
        <family val="3"/>
        <charset val="134"/>
      </rPr>
      <t>海地</t>
    </r>
  </si>
  <si>
    <r>
      <rPr>
        <sz val="10"/>
        <rFont val="宋体"/>
        <family val="3"/>
        <charset val="134"/>
      </rPr>
      <t>拉菲托</t>
    </r>
  </si>
  <si>
    <r>
      <rPr>
        <sz val="10"/>
        <rFont val="宋体"/>
        <family val="3"/>
        <charset val="134"/>
      </rPr>
      <t>太子港</t>
    </r>
  </si>
  <si>
    <r>
      <rPr>
        <sz val="10"/>
        <rFont val="宋体"/>
        <family val="3"/>
        <charset val="134"/>
      </rPr>
      <t>洪都拉斯</t>
    </r>
  </si>
  <si>
    <r>
      <rPr>
        <sz val="10"/>
        <rFont val="宋体"/>
        <family val="3"/>
        <charset val="134"/>
      </rPr>
      <t>圣佩德罗苏拉</t>
    </r>
  </si>
  <si>
    <r>
      <rPr>
        <sz val="10"/>
        <rFont val="宋体"/>
        <family val="3"/>
        <charset val="134"/>
      </rPr>
      <t>科特斯</t>
    </r>
  </si>
  <si>
    <r>
      <t xml:space="preserve">
</t>
    </r>
    <r>
      <rPr>
        <sz val="10"/>
        <rFont val="宋体"/>
        <family val="3"/>
        <charset val="134"/>
      </rPr>
      <t>中美洲西岸</t>
    </r>
  </si>
  <si>
    <r>
      <rPr>
        <sz val="10"/>
        <rFont val="宋体"/>
        <family val="3"/>
        <charset val="134"/>
      </rPr>
      <t>危地马拉</t>
    </r>
  </si>
  <si>
    <r>
      <rPr>
        <sz val="10"/>
        <rFont val="宋体"/>
        <family val="3"/>
        <charset val="134"/>
      </rPr>
      <t>圣托马斯</t>
    </r>
  </si>
  <si>
    <r>
      <rPr>
        <sz val="10"/>
        <rFont val="宋体"/>
        <family val="3"/>
        <charset val="134"/>
      </rPr>
      <t>危地马拉圣何塞</t>
    </r>
    <r>
      <rPr>
        <sz val="10"/>
        <rFont val="Verdana"/>
        <family val="2"/>
      </rPr>
      <t>(</t>
    </r>
    <r>
      <rPr>
        <sz val="10"/>
        <rFont val="宋体"/>
        <family val="3"/>
        <charset val="134"/>
      </rPr>
      <t>夸特扎尔</t>
    </r>
    <r>
      <rPr>
        <sz val="10"/>
        <rFont val="Verdana"/>
        <family val="2"/>
      </rPr>
      <t>)</t>
    </r>
  </si>
  <si>
    <r>
      <rPr>
        <sz val="10"/>
        <rFont val="宋体"/>
        <family val="3"/>
        <charset val="134"/>
      </rPr>
      <t>危地馬拉城</t>
    </r>
  </si>
  <si>
    <r>
      <rPr>
        <sz val="10"/>
        <rFont val="宋体"/>
        <family val="3"/>
        <charset val="134"/>
      </rPr>
      <t>卡尔德拉</t>
    </r>
  </si>
  <si>
    <r>
      <rPr>
        <sz val="10"/>
        <rFont val="宋体"/>
        <family val="3"/>
        <charset val="134"/>
      </rPr>
      <t>曼萨尼约</t>
    </r>
  </si>
  <si>
    <r>
      <rPr>
        <sz val="10"/>
        <rFont val="宋体"/>
        <family val="3"/>
        <charset val="134"/>
      </rPr>
      <t>圣何塞</t>
    </r>
  </si>
  <si>
    <r>
      <rPr>
        <sz val="10"/>
        <rFont val="宋体"/>
        <family val="3"/>
        <charset val="134"/>
      </rPr>
      <t>圣洛伦索</t>
    </r>
  </si>
  <si>
    <r>
      <rPr>
        <sz val="10"/>
        <rFont val="宋体"/>
        <family val="3"/>
        <charset val="134"/>
      </rPr>
      <t>特古西加尔巴</t>
    </r>
  </si>
  <si>
    <r>
      <rPr>
        <sz val="10"/>
        <rFont val="宋体"/>
        <family val="3"/>
        <charset val="134"/>
      </rPr>
      <t>萨尔瓦多</t>
    </r>
  </si>
  <si>
    <r>
      <rPr>
        <sz val="10"/>
        <rFont val="宋体"/>
        <family val="3"/>
        <charset val="134"/>
      </rPr>
      <t>阿卡胡特拉</t>
    </r>
  </si>
  <si>
    <r>
      <rPr>
        <sz val="10"/>
        <rFont val="宋体"/>
        <family val="3"/>
        <charset val="134"/>
      </rPr>
      <t>圣萨尔瓦多</t>
    </r>
  </si>
  <si>
    <r>
      <rPr>
        <sz val="10"/>
        <rFont val="宋体"/>
        <family val="3"/>
        <charset val="134"/>
      </rPr>
      <t>尼加拉瓜</t>
    </r>
  </si>
  <si>
    <r>
      <rPr>
        <sz val="10"/>
        <rFont val="宋体"/>
        <family val="3"/>
        <charset val="134"/>
      </rPr>
      <t>科林托</t>
    </r>
  </si>
  <si>
    <r>
      <rPr>
        <sz val="10"/>
        <rFont val="宋体"/>
        <family val="3"/>
        <charset val="134"/>
      </rPr>
      <t>马那瓜</t>
    </r>
  </si>
  <si>
    <r>
      <rPr>
        <sz val="10"/>
        <rFont val="宋体"/>
        <family val="3"/>
        <charset val="134"/>
      </rPr>
      <t>墨西哥</t>
    </r>
  </si>
  <si>
    <r>
      <rPr>
        <sz val="10"/>
        <rFont val="宋体"/>
        <family val="3"/>
        <charset val="134"/>
      </rPr>
      <t>拉萨罗</t>
    </r>
    <r>
      <rPr>
        <sz val="10"/>
        <rFont val="Verdana"/>
        <family val="2"/>
      </rPr>
      <t>.</t>
    </r>
    <r>
      <rPr>
        <sz val="10"/>
        <rFont val="宋体"/>
        <family val="3"/>
        <charset val="134"/>
      </rPr>
      <t>卡德纳斯</t>
    </r>
  </si>
  <si>
    <t>RIYADH</t>
    <phoneticPr fontId="8" type="noConversion"/>
  </si>
  <si>
    <t>UMM QASR(NOR)</t>
    <phoneticPr fontId="8" type="noConversion"/>
  </si>
  <si>
    <t>DOHA(HAMAD)</t>
    <phoneticPr fontId="8" type="noConversion"/>
  </si>
  <si>
    <t>SINGAPORE</t>
    <phoneticPr fontId="8" type="noConversion"/>
  </si>
  <si>
    <t>PORT KLANG(WEST)</t>
    <phoneticPr fontId="8" type="noConversion"/>
  </si>
  <si>
    <t>4,6</t>
    <phoneticPr fontId="8" type="noConversion"/>
  </si>
  <si>
    <t>3,4,6</t>
    <phoneticPr fontId="8" type="noConversion"/>
  </si>
  <si>
    <t>BENGALURU</t>
    <phoneticPr fontId="8" type="noConversion"/>
  </si>
  <si>
    <t>SANTOS</t>
    <phoneticPr fontId="8" type="noConversion"/>
  </si>
  <si>
    <t>PUERTO QUETZAL</t>
    <phoneticPr fontId="8" type="noConversion"/>
  </si>
  <si>
    <t>MELBOURNE</t>
    <phoneticPr fontId="8" type="noConversion"/>
  </si>
  <si>
    <t>SYDNEY</t>
    <phoneticPr fontId="8" type="noConversion"/>
  </si>
  <si>
    <t>BRISBANE</t>
    <phoneticPr fontId="8" type="noConversion"/>
  </si>
  <si>
    <r>
      <t>Hapag-Lloyd</t>
    </r>
    <r>
      <rPr>
        <b/>
        <sz val="10"/>
        <color indexed="10"/>
        <rFont val="宋体"/>
        <family val="3"/>
        <charset val="134"/>
      </rPr>
      <t>赫伯罗特运价表</t>
    </r>
    <phoneticPr fontId="8" type="noConversion"/>
  </si>
  <si>
    <r>
      <rPr>
        <b/>
        <sz val="10"/>
        <color indexed="9"/>
        <rFont val="宋体"/>
        <family val="3"/>
        <charset val="134"/>
      </rPr>
      <t>航程</t>
    </r>
    <phoneticPr fontId="8" type="noConversion"/>
  </si>
  <si>
    <r>
      <rPr>
        <b/>
        <sz val="10"/>
        <color indexed="9"/>
        <rFont val="宋体"/>
        <family val="3"/>
        <charset val="134"/>
      </rPr>
      <t>备</t>
    </r>
    <r>
      <rPr>
        <b/>
        <sz val="10"/>
        <color indexed="9"/>
        <rFont val="Verdana"/>
        <family val="2"/>
      </rPr>
      <t xml:space="preserve"> </t>
    </r>
    <r>
      <rPr>
        <b/>
        <sz val="10"/>
        <color indexed="9"/>
        <rFont val="宋体"/>
        <family val="3"/>
        <charset val="134"/>
      </rPr>
      <t>注</t>
    </r>
    <phoneticPr fontId="8" type="noConversion"/>
  </si>
  <si>
    <r>
      <rPr>
        <b/>
        <sz val="10"/>
        <color theme="1"/>
        <rFont val="宋体"/>
        <family val="3"/>
        <charset val="134"/>
      </rPr>
      <t>欧洲航线</t>
    </r>
    <phoneticPr fontId="8" type="noConversion"/>
  </si>
  <si>
    <r>
      <rPr>
        <sz val="10"/>
        <color theme="1"/>
        <rFont val="宋体"/>
        <family val="2"/>
        <charset val="134"/>
      </rPr>
      <t>英国</t>
    </r>
    <phoneticPr fontId="8" type="noConversion"/>
  </si>
  <si>
    <r>
      <rPr>
        <sz val="10"/>
        <color theme="1"/>
        <rFont val="宋体"/>
        <family val="2"/>
        <charset val="134"/>
      </rPr>
      <t>南安普顿</t>
    </r>
    <phoneticPr fontId="8" type="noConversion"/>
  </si>
  <si>
    <r>
      <rPr>
        <sz val="10"/>
        <color theme="1"/>
        <rFont val="宋体"/>
        <family val="2"/>
        <charset val="134"/>
      </rPr>
      <t>直达</t>
    </r>
    <phoneticPr fontId="8" type="noConversion"/>
  </si>
  <si>
    <r>
      <rPr>
        <b/>
        <sz val="10"/>
        <color rgb="FFFF0000"/>
        <rFont val="宋体"/>
        <family val="3"/>
        <charset val="134"/>
      </rPr>
      <t>小柜限重</t>
    </r>
    <r>
      <rPr>
        <b/>
        <sz val="10"/>
        <color rgb="FFFF0000"/>
        <rFont val="Verdana"/>
        <family val="2"/>
      </rPr>
      <t>24T</t>
    </r>
    <r>
      <rPr>
        <b/>
        <sz val="10"/>
        <color rgb="FFFF0000"/>
        <rFont val="宋体"/>
        <family val="3"/>
        <charset val="134"/>
      </rPr>
      <t>，</t>
    </r>
    <r>
      <rPr>
        <b/>
        <sz val="10"/>
        <color rgb="FFFF0000"/>
        <rFont val="Verdana"/>
        <family val="2"/>
      </rPr>
      <t>24</t>
    </r>
    <r>
      <rPr>
        <b/>
        <sz val="10"/>
        <color rgb="FFFF0000"/>
        <rFont val="宋体"/>
        <family val="3"/>
        <charset val="134"/>
      </rPr>
      <t>吨以上</t>
    </r>
    <r>
      <rPr>
        <b/>
        <sz val="10"/>
        <color rgb="FFFF0000"/>
        <rFont val="Verdana"/>
        <family val="2"/>
      </rPr>
      <t>+250</t>
    </r>
    <r>
      <rPr>
        <b/>
        <sz val="10"/>
        <color rgb="FFFF0000"/>
        <rFont val="宋体"/>
        <family val="3"/>
        <charset val="134"/>
      </rPr>
      <t>，</t>
    </r>
    <r>
      <rPr>
        <b/>
        <sz val="10"/>
        <color rgb="FFFF0000"/>
        <rFont val="Verdana"/>
        <family val="2"/>
      </rPr>
      <t>LSS:25/50/50   ENS:35</t>
    </r>
    <phoneticPr fontId="8" type="noConversion"/>
  </si>
  <si>
    <r>
      <rPr>
        <sz val="10"/>
        <color theme="1"/>
        <rFont val="宋体"/>
        <family val="2"/>
        <charset val="134"/>
      </rPr>
      <t>德国</t>
    </r>
    <phoneticPr fontId="8" type="noConversion"/>
  </si>
  <si>
    <r>
      <rPr>
        <sz val="10"/>
        <color theme="1"/>
        <rFont val="宋体"/>
        <family val="2"/>
        <charset val="134"/>
      </rPr>
      <t>汉堡</t>
    </r>
    <phoneticPr fontId="8" type="noConversion"/>
  </si>
  <si>
    <r>
      <rPr>
        <sz val="10"/>
        <color theme="1"/>
        <rFont val="宋体"/>
        <family val="2"/>
        <charset val="134"/>
      </rPr>
      <t>荷兰</t>
    </r>
    <phoneticPr fontId="8" type="noConversion"/>
  </si>
  <si>
    <r>
      <rPr>
        <sz val="10"/>
        <color theme="1"/>
        <rFont val="宋体"/>
        <family val="2"/>
        <charset val="134"/>
      </rPr>
      <t>鹿特丹</t>
    </r>
    <phoneticPr fontId="8" type="noConversion"/>
  </si>
  <si>
    <r>
      <rPr>
        <sz val="10"/>
        <color theme="1"/>
        <rFont val="宋体"/>
        <family val="2"/>
        <charset val="134"/>
      </rPr>
      <t>法国</t>
    </r>
    <phoneticPr fontId="8" type="noConversion"/>
  </si>
  <si>
    <r>
      <rPr>
        <sz val="10"/>
        <color theme="1"/>
        <rFont val="宋体"/>
        <family val="2"/>
        <charset val="134"/>
      </rPr>
      <t>乐哈弗</t>
    </r>
    <phoneticPr fontId="8" type="noConversion"/>
  </si>
  <si>
    <r>
      <rPr>
        <b/>
        <sz val="10"/>
        <color theme="1"/>
        <rFont val="宋体"/>
        <family val="3"/>
        <charset val="134"/>
      </rPr>
      <t>欧洲内陆点</t>
    </r>
    <phoneticPr fontId="8" type="noConversion"/>
  </si>
  <si>
    <r>
      <rPr>
        <sz val="10"/>
        <color theme="1"/>
        <rFont val="宋体"/>
        <family val="2"/>
        <charset val="134"/>
      </rPr>
      <t>波兰</t>
    </r>
    <phoneticPr fontId="8" type="noConversion"/>
  </si>
  <si>
    <r>
      <rPr>
        <sz val="10"/>
        <color theme="1"/>
        <rFont val="宋体"/>
        <family val="2"/>
        <charset val="134"/>
      </rPr>
      <t>格丁尼亚</t>
    </r>
    <phoneticPr fontId="8" type="noConversion"/>
  </si>
  <si>
    <r>
      <t>24T</t>
    </r>
    <r>
      <rPr>
        <b/>
        <sz val="10"/>
        <color rgb="FFFF0000"/>
        <rFont val="宋体"/>
        <family val="3"/>
        <charset val="134"/>
      </rPr>
      <t>以上</t>
    </r>
    <r>
      <rPr>
        <b/>
        <sz val="10"/>
        <color rgb="FFFF0000"/>
        <rFont val="Verdana"/>
        <family val="2"/>
      </rPr>
      <t>+250</t>
    </r>
    <r>
      <rPr>
        <b/>
        <sz val="10"/>
        <color rgb="FFFF0000"/>
        <rFont val="宋体"/>
        <family val="3"/>
        <charset val="134"/>
      </rPr>
      <t>，每票</t>
    </r>
    <r>
      <rPr>
        <b/>
        <sz val="10"/>
        <color rgb="FFFF0000"/>
        <rFont val="Verdana"/>
        <family val="2"/>
      </rPr>
      <t>ENS 35USD               (</t>
    </r>
    <r>
      <rPr>
        <b/>
        <sz val="10"/>
        <color rgb="FFFF0000"/>
        <rFont val="宋体"/>
        <family val="3"/>
        <charset val="134"/>
      </rPr>
      <t>不含</t>
    </r>
    <r>
      <rPr>
        <b/>
        <sz val="10"/>
        <color rgb="FFFF0000"/>
        <rFont val="Verdana"/>
        <family val="2"/>
      </rPr>
      <t>pss 55/TEU)</t>
    </r>
    <phoneticPr fontId="8" type="noConversion"/>
  </si>
  <si>
    <r>
      <rPr>
        <sz val="10"/>
        <color theme="1"/>
        <rFont val="宋体"/>
        <family val="2"/>
        <charset val="134"/>
      </rPr>
      <t>俄罗斯</t>
    </r>
    <phoneticPr fontId="8" type="noConversion"/>
  </si>
  <si>
    <r>
      <rPr>
        <sz val="10"/>
        <color theme="1"/>
        <rFont val="宋体"/>
        <family val="2"/>
        <charset val="134"/>
      </rPr>
      <t>圣彼得堡</t>
    </r>
    <phoneticPr fontId="8" type="noConversion"/>
  </si>
  <si>
    <r>
      <rPr>
        <sz val="10"/>
        <color theme="1"/>
        <rFont val="宋体"/>
        <family val="2"/>
        <charset val="134"/>
      </rPr>
      <t>芬兰</t>
    </r>
    <phoneticPr fontId="8" type="noConversion"/>
  </si>
  <si>
    <r>
      <rPr>
        <sz val="10"/>
        <color theme="1"/>
        <rFont val="宋体"/>
        <family val="2"/>
        <charset val="134"/>
      </rPr>
      <t>赫尔辛基</t>
    </r>
    <phoneticPr fontId="8" type="noConversion"/>
  </si>
  <si>
    <r>
      <rPr>
        <sz val="10"/>
        <color theme="1"/>
        <rFont val="宋体"/>
        <family val="3"/>
        <charset val="134"/>
      </rPr>
      <t>瑞典</t>
    </r>
    <phoneticPr fontId="8" type="noConversion"/>
  </si>
  <si>
    <r>
      <rPr>
        <sz val="10"/>
        <color theme="1"/>
        <rFont val="宋体"/>
        <family val="3"/>
        <charset val="134"/>
      </rPr>
      <t>赫尔辛堡</t>
    </r>
    <phoneticPr fontId="8" type="noConversion"/>
  </si>
  <si>
    <r>
      <rPr>
        <sz val="10"/>
        <color theme="1"/>
        <rFont val="宋体"/>
        <family val="3"/>
        <charset val="134"/>
      </rPr>
      <t>哥德堡</t>
    </r>
    <phoneticPr fontId="8" type="noConversion"/>
  </si>
  <si>
    <r>
      <rPr>
        <sz val="10"/>
        <color theme="1"/>
        <rFont val="宋体"/>
        <family val="3"/>
        <charset val="134"/>
      </rPr>
      <t>挪威</t>
    </r>
    <phoneticPr fontId="8" type="noConversion"/>
  </si>
  <si>
    <r>
      <rPr>
        <sz val="10"/>
        <color theme="1"/>
        <rFont val="宋体"/>
        <family val="3"/>
        <charset val="134"/>
      </rPr>
      <t>奥斯陆</t>
    </r>
    <phoneticPr fontId="8" type="noConversion"/>
  </si>
  <si>
    <r>
      <rPr>
        <sz val="10"/>
        <color theme="1"/>
        <rFont val="宋体"/>
        <family val="3"/>
        <charset val="134"/>
      </rPr>
      <t>丹麦</t>
    </r>
    <phoneticPr fontId="8" type="noConversion"/>
  </si>
  <si>
    <r>
      <rPr>
        <sz val="10"/>
        <color theme="1"/>
        <rFont val="宋体"/>
        <family val="3"/>
        <charset val="134"/>
      </rPr>
      <t>奥尔胡斯</t>
    </r>
    <phoneticPr fontId="8" type="noConversion"/>
  </si>
  <si>
    <r>
      <rPr>
        <sz val="10"/>
        <color theme="1"/>
        <rFont val="宋体"/>
        <family val="3"/>
        <charset val="134"/>
      </rPr>
      <t>哥本哈根</t>
    </r>
    <phoneticPr fontId="8" type="noConversion"/>
  </si>
  <si>
    <r>
      <rPr>
        <sz val="10"/>
        <color theme="1"/>
        <rFont val="宋体"/>
        <family val="3"/>
        <charset val="134"/>
      </rPr>
      <t>腓特烈西亚</t>
    </r>
    <phoneticPr fontId="8" type="noConversion"/>
  </si>
  <si>
    <r>
      <rPr>
        <sz val="10"/>
        <color theme="1"/>
        <rFont val="宋体"/>
        <family val="3"/>
        <charset val="134"/>
      </rPr>
      <t>立陶宛</t>
    </r>
    <phoneticPr fontId="8" type="noConversion"/>
  </si>
  <si>
    <r>
      <rPr>
        <sz val="10"/>
        <color theme="1"/>
        <rFont val="宋体"/>
        <family val="3"/>
        <charset val="134"/>
      </rPr>
      <t>克莱佩达</t>
    </r>
    <phoneticPr fontId="8" type="noConversion"/>
  </si>
  <si>
    <r>
      <rPr>
        <sz val="10"/>
        <color theme="1"/>
        <rFont val="宋体"/>
        <family val="3"/>
        <charset val="134"/>
      </rPr>
      <t>拉脱维亚</t>
    </r>
    <phoneticPr fontId="8" type="noConversion"/>
  </si>
  <si>
    <r>
      <rPr>
        <sz val="10"/>
        <color theme="1"/>
        <rFont val="宋体"/>
        <family val="3"/>
        <charset val="134"/>
      </rPr>
      <t>里加</t>
    </r>
    <phoneticPr fontId="8" type="noConversion"/>
  </si>
  <si>
    <r>
      <rPr>
        <b/>
        <sz val="10"/>
        <color theme="1"/>
        <rFont val="宋体"/>
        <family val="3"/>
        <charset val="134"/>
      </rPr>
      <t>地中海航线</t>
    </r>
    <phoneticPr fontId="8" type="noConversion"/>
  </si>
  <si>
    <r>
      <rPr>
        <sz val="10"/>
        <color theme="1"/>
        <rFont val="宋体"/>
        <family val="2"/>
        <charset val="134"/>
      </rPr>
      <t>意大利</t>
    </r>
    <phoneticPr fontId="8" type="noConversion"/>
  </si>
  <si>
    <r>
      <rPr>
        <sz val="10"/>
        <color rgb="FFFF0000"/>
        <rFont val="宋体"/>
        <family val="2"/>
        <charset val="134"/>
      </rPr>
      <t>热那亚</t>
    </r>
    <phoneticPr fontId="8" type="noConversion"/>
  </si>
  <si>
    <r>
      <rPr>
        <b/>
        <sz val="10"/>
        <color rgb="FFFF0000"/>
        <rFont val="宋体"/>
        <family val="3"/>
        <charset val="134"/>
      </rPr>
      <t>小柜限重</t>
    </r>
    <r>
      <rPr>
        <b/>
        <sz val="10"/>
        <color rgb="FFFF0000"/>
        <rFont val="Verdana"/>
        <family val="2"/>
      </rPr>
      <t>24</t>
    </r>
    <r>
      <rPr>
        <b/>
        <sz val="10"/>
        <color rgb="FFFF0000"/>
        <rFont val="宋体"/>
        <family val="3"/>
        <charset val="134"/>
      </rPr>
      <t>吨，超重</t>
    </r>
    <r>
      <rPr>
        <b/>
        <sz val="10"/>
        <color rgb="FFFF0000"/>
        <rFont val="Verdana"/>
        <family val="2"/>
      </rPr>
      <t>+250</t>
    </r>
    <r>
      <rPr>
        <b/>
        <sz val="10"/>
        <color rgb="FFFF0000"/>
        <rFont val="宋体"/>
        <family val="3"/>
        <charset val="134"/>
      </rPr>
      <t>超重费以色列港口</t>
    </r>
    <r>
      <rPr>
        <b/>
        <sz val="10"/>
        <color rgb="FFFF0000"/>
        <rFont val="Verdana"/>
        <family val="2"/>
      </rPr>
      <t xml:space="preserve">WRS $9/18/18 </t>
    </r>
    <r>
      <rPr>
        <b/>
        <sz val="10"/>
        <color rgb="FFFF0000"/>
        <rFont val="宋体"/>
        <family val="3"/>
        <charset val="134"/>
      </rPr>
      <t>预付（按照</t>
    </r>
    <r>
      <rPr>
        <b/>
        <sz val="10"/>
        <color rgb="FFFF0000"/>
        <rFont val="Verdana"/>
        <family val="2"/>
      </rPr>
      <t>$9/TEU</t>
    </r>
    <r>
      <rPr>
        <b/>
        <sz val="10"/>
        <color rgb="FFFF0000"/>
        <rFont val="宋体"/>
        <family val="3"/>
        <charset val="134"/>
      </rPr>
      <t>）</t>
    </r>
    <r>
      <rPr>
        <b/>
        <sz val="10"/>
        <color rgb="FFFF0000"/>
        <rFont val="Verdana"/>
        <family val="2"/>
      </rPr>
      <t xml:space="preserve">           KHOMS</t>
    </r>
    <r>
      <rPr>
        <b/>
        <sz val="10"/>
        <color rgb="FFFF0000"/>
        <rFont val="宋体"/>
        <family val="3"/>
        <charset val="134"/>
      </rPr>
      <t>起运港有</t>
    </r>
    <r>
      <rPr>
        <b/>
        <sz val="10"/>
        <color rgb="FFFF0000"/>
        <rFont val="Verdana"/>
        <family val="2"/>
      </rPr>
      <t>WRS$180/20GP  HAIFA  WRS$9/20GP TAD$125/20GP  LATAKIA IFP$2/</t>
    </r>
    <r>
      <rPr>
        <b/>
        <sz val="10"/>
        <color rgb="FFFF0000"/>
        <rFont val="宋体"/>
        <family val="3"/>
        <charset val="134"/>
      </rPr>
      <t>柜</t>
    </r>
    <r>
      <rPr>
        <b/>
        <sz val="10"/>
        <color rgb="FFFF0000"/>
        <rFont val="Verdana"/>
        <family val="2"/>
      </rPr>
      <t xml:space="preserve">      </t>
    </r>
    <r>
      <rPr>
        <b/>
        <sz val="10"/>
        <color rgb="FFFF0000"/>
        <rFont val="宋体"/>
        <family val="3"/>
        <charset val="134"/>
      </rPr>
      <t>（不含</t>
    </r>
    <r>
      <rPr>
        <b/>
        <sz val="10"/>
        <color rgb="FFFF0000"/>
        <rFont val="Verdana"/>
        <family val="2"/>
      </rPr>
      <t>pss 55/teu</t>
    </r>
    <r>
      <rPr>
        <b/>
        <sz val="10"/>
        <color rgb="FFFF0000"/>
        <rFont val="宋体"/>
        <family val="3"/>
        <charset val="134"/>
      </rPr>
      <t>）</t>
    </r>
    <phoneticPr fontId="8" type="noConversion"/>
  </si>
  <si>
    <r>
      <rPr>
        <sz val="10"/>
        <color rgb="FFFF0000"/>
        <rFont val="宋体"/>
        <family val="2"/>
        <charset val="134"/>
      </rPr>
      <t>拉斯佩齐亚</t>
    </r>
    <phoneticPr fontId="8" type="noConversion"/>
  </si>
  <si>
    <r>
      <rPr>
        <sz val="10"/>
        <color theme="1"/>
        <rFont val="宋体"/>
        <family val="2"/>
        <charset val="134"/>
      </rPr>
      <t>釜山</t>
    </r>
    <phoneticPr fontId="8" type="noConversion"/>
  </si>
  <si>
    <r>
      <rPr>
        <sz val="10"/>
        <color rgb="FFFF0000"/>
        <rFont val="宋体"/>
        <family val="2"/>
        <charset val="134"/>
      </rPr>
      <t>奇维塔韦基亚</t>
    </r>
    <phoneticPr fontId="8" type="noConversion"/>
  </si>
  <si>
    <r>
      <rPr>
        <sz val="10"/>
        <color rgb="FFFF0000"/>
        <rFont val="宋体"/>
        <family val="2"/>
        <charset val="134"/>
      </rPr>
      <t>萨莱诺</t>
    </r>
    <phoneticPr fontId="8" type="noConversion"/>
  </si>
  <si>
    <r>
      <rPr>
        <sz val="10"/>
        <color theme="1"/>
        <rFont val="宋体"/>
        <family val="2"/>
        <charset val="134"/>
      </rPr>
      <t>新加坡</t>
    </r>
    <phoneticPr fontId="8" type="noConversion"/>
  </si>
  <si>
    <r>
      <rPr>
        <sz val="10"/>
        <color rgb="FFFF0000"/>
        <rFont val="宋体"/>
        <family val="2"/>
        <charset val="134"/>
      </rPr>
      <t>利沃诺</t>
    </r>
    <r>
      <rPr>
        <sz val="10"/>
        <color rgb="FFFF0000"/>
        <rFont val="Verdana"/>
        <family val="2"/>
      </rPr>
      <t>/</t>
    </r>
    <r>
      <rPr>
        <sz val="10"/>
        <color rgb="FFFF0000"/>
        <rFont val="宋体"/>
        <family val="2"/>
        <charset val="134"/>
      </rPr>
      <t>里窝那</t>
    </r>
    <phoneticPr fontId="8" type="noConversion"/>
  </si>
  <si>
    <r>
      <rPr>
        <sz val="10"/>
        <color rgb="FFFF0000"/>
        <rFont val="宋体"/>
        <family val="2"/>
        <charset val="134"/>
      </rPr>
      <t>安科纳</t>
    </r>
    <phoneticPr fontId="8" type="noConversion"/>
  </si>
  <si>
    <r>
      <rPr>
        <sz val="10"/>
        <color rgb="FFFF0000"/>
        <rFont val="宋体"/>
        <family val="2"/>
        <charset val="134"/>
      </rPr>
      <t>威尼斯</t>
    </r>
    <phoneticPr fontId="8" type="noConversion"/>
  </si>
  <si>
    <r>
      <rPr>
        <sz val="10"/>
        <color theme="1"/>
        <rFont val="宋体"/>
        <family val="2"/>
        <charset val="134"/>
      </rPr>
      <t>西班牙</t>
    </r>
    <phoneticPr fontId="8" type="noConversion"/>
  </si>
  <si>
    <r>
      <rPr>
        <sz val="10"/>
        <rFont val="宋体"/>
        <family val="2"/>
        <charset val="134"/>
      </rPr>
      <t>巴塞罗那</t>
    </r>
    <phoneticPr fontId="8" type="noConversion"/>
  </si>
  <si>
    <r>
      <rPr>
        <sz val="10"/>
        <rFont val="宋体"/>
        <family val="2"/>
        <charset val="134"/>
      </rPr>
      <t>瓦伦西亚</t>
    </r>
    <phoneticPr fontId="8" type="noConversion"/>
  </si>
  <si>
    <r>
      <rPr>
        <sz val="10"/>
        <rFont val="宋体"/>
        <family val="2"/>
        <charset val="134"/>
      </rPr>
      <t>福斯</t>
    </r>
    <phoneticPr fontId="8" type="noConversion"/>
  </si>
  <si>
    <r>
      <rPr>
        <sz val="10"/>
        <color theme="1"/>
        <rFont val="宋体"/>
        <family val="2"/>
        <charset val="134"/>
      </rPr>
      <t>以色列</t>
    </r>
    <phoneticPr fontId="8" type="noConversion"/>
  </si>
  <si>
    <r>
      <rPr>
        <sz val="10"/>
        <color theme="1"/>
        <rFont val="宋体"/>
        <family val="2"/>
        <charset val="134"/>
      </rPr>
      <t>阿什杜德</t>
    </r>
    <phoneticPr fontId="8" type="noConversion"/>
  </si>
  <si>
    <r>
      <rPr>
        <sz val="10"/>
        <color theme="1"/>
        <rFont val="宋体"/>
        <family val="2"/>
        <charset val="134"/>
      </rPr>
      <t>海法</t>
    </r>
    <phoneticPr fontId="8" type="noConversion"/>
  </si>
  <si>
    <r>
      <rPr>
        <sz val="10"/>
        <color theme="1"/>
        <rFont val="宋体"/>
        <family val="2"/>
        <charset val="134"/>
      </rPr>
      <t>单询</t>
    </r>
    <phoneticPr fontId="8" type="noConversion"/>
  </si>
  <si>
    <r>
      <rPr>
        <sz val="10"/>
        <color theme="1"/>
        <rFont val="宋体"/>
        <family val="2"/>
        <charset val="134"/>
      </rPr>
      <t>达米埃塔</t>
    </r>
    <phoneticPr fontId="8" type="noConversion"/>
  </si>
  <si>
    <r>
      <rPr>
        <sz val="10"/>
        <color theme="1"/>
        <rFont val="宋体"/>
        <family val="2"/>
        <charset val="134"/>
      </rPr>
      <t>阿什杜德（铁路）</t>
    </r>
    <phoneticPr fontId="8" type="noConversion"/>
  </si>
  <si>
    <r>
      <rPr>
        <sz val="10"/>
        <color theme="1"/>
        <rFont val="宋体"/>
        <family val="2"/>
        <charset val="134"/>
      </rPr>
      <t>叙利亚</t>
    </r>
    <phoneticPr fontId="8" type="noConversion"/>
  </si>
  <si>
    <r>
      <rPr>
        <sz val="10"/>
        <color theme="1"/>
        <rFont val="宋体"/>
        <family val="2"/>
        <charset val="134"/>
      </rPr>
      <t>拉塔基亚</t>
    </r>
    <phoneticPr fontId="8" type="noConversion"/>
  </si>
  <si>
    <r>
      <rPr>
        <sz val="10"/>
        <color theme="1"/>
        <rFont val="宋体"/>
        <family val="2"/>
        <charset val="134"/>
      </rPr>
      <t>希腊</t>
    </r>
    <phoneticPr fontId="8" type="noConversion"/>
  </si>
  <si>
    <r>
      <rPr>
        <sz val="10"/>
        <color theme="1"/>
        <rFont val="宋体"/>
        <family val="2"/>
        <charset val="134"/>
      </rPr>
      <t>塞萨洛尼基</t>
    </r>
    <phoneticPr fontId="8" type="noConversion"/>
  </si>
  <si>
    <r>
      <rPr>
        <sz val="10"/>
        <color theme="1"/>
        <rFont val="宋体"/>
        <family val="2"/>
        <charset val="134"/>
      </rPr>
      <t>比雷埃夫斯</t>
    </r>
    <phoneticPr fontId="8" type="noConversion"/>
  </si>
  <si>
    <r>
      <rPr>
        <sz val="10"/>
        <color theme="1"/>
        <rFont val="宋体"/>
        <family val="2"/>
        <charset val="134"/>
      </rPr>
      <t>乌克兰</t>
    </r>
    <phoneticPr fontId="8" type="noConversion"/>
  </si>
  <si>
    <r>
      <rPr>
        <sz val="10"/>
        <color theme="1"/>
        <rFont val="宋体"/>
        <family val="2"/>
        <charset val="134"/>
      </rPr>
      <t>敖德萨</t>
    </r>
    <phoneticPr fontId="8" type="noConversion"/>
  </si>
  <si>
    <r>
      <rPr>
        <sz val="10"/>
        <color theme="1"/>
        <rFont val="宋体"/>
        <family val="2"/>
        <charset val="134"/>
      </rPr>
      <t>土耳其</t>
    </r>
    <phoneticPr fontId="8" type="noConversion"/>
  </si>
  <si>
    <r>
      <rPr>
        <sz val="10"/>
        <color rgb="FF00B050"/>
        <rFont val="宋体"/>
        <family val="2"/>
        <charset val="134"/>
      </rPr>
      <t>伊兹密尔</t>
    </r>
    <phoneticPr fontId="8" type="noConversion"/>
  </si>
  <si>
    <r>
      <rPr>
        <sz val="10"/>
        <color rgb="FF00B050"/>
        <rFont val="宋体"/>
        <family val="2"/>
        <charset val="134"/>
      </rPr>
      <t>伊斯坦布尔</t>
    </r>
    <phoneticPr fontId="8" type="noConversion"/>
  </si>
  <si>
    <r>
      <rPr>
        <sz val="10"/>
        <color rgb="FF00B050"/>
        <rFont val="宋体"/>
        <family val="2"/>
        <charset val="134"/>
      </rPr>
      <t>伊兹米特</t>
    </r>
    <phoneticPr fontId="8" type="noConversion"/>
  </si>
  <si>
    <r>
      <rPr>
        <sz val="10"/>
        <color rgb="FF00B050"/>
        <rFont val="宋体"/>
        <family val="2"/>
        <charset val="134"/>
      </rPr>
      <t>盖姆利克</t>
    </r>
    <phoneticPr fontId="8" type="noConversion"/>
  </si>
  <si>
    <r>
      <rPr>
        <sz val="10"/>
        <color rgb="FF00B050"/>
        <rFont val="宋体"/>
        <family val="2"/>
        <charset val="134"/>
      </rPr>
      <t>阿利亚加</t>
    </r>
    <phoneticPr fontId="8" type="noConversion"/>
  </si>
  <si>
    <r>
      <rPr>
        <sz val="10"/>
        <color rgb="FF00B050"/>
        <rFont val="宋体"/>
        <family val="2"/>
        <charset val="134"/>
      </rPr>
      <t>梅尔辛</t>
    </r>
    <phoneticPr fontId="8" type="noConversion"/>
  </si>
  <si>
    <r>
      <rPr>
        <sz val="10"/>
        <color rgb="FF00B050"/>
        <rFont val="宋体"/>
        <family val="2"/>
        <charset val="134"/>
      </rPr>
      <t>伊斯肯德伦</t>
    </r>
    <phoneticPr fontId="8" type="noConversion"/>
  </si>
  <si>
    <r>
      <rPr>
        <sz val="10"/>
        <rFont val="宋体"/>
        <family val="2"/>
        <charset val="134"/>
      </rPr>
      <t>海德帕萨</t>
    </r>
    <phoneticPr fontId="8" type="noConversion"/>
  </si>
  <si>
    <r>
      <rPr>
        <sz val="10"/>
        <color theme="1"/>
        <rFont val="宋体"/>
        <family val="2"/>
        <charset val="134"/>
      </rPr>
      <t>泰基尔达</t>
    </r>
    <phoneticPr fontId="8" type="noConversion"/>
  </si>
  <si>
    <r>
      <rPr>
        <sz val="10"/>
        <color theme="1"/>
        <rFont val="宋体"/>
        <family val="2"/>
        <charset val="134"/>
      </rPr>
      <t>安塔利亚</t>
    </r>
    <phoneticPr fontId="8" type="noConversion"/>
  </si>
  <si>
    <r>
      <rPr>
        <sz val="10"/>
        <color theme="1"/>
        <rFont val="宋体"/>
        <family val="2"/>
        <charset val="134"/>
      </rPr>
      <t>萨姆松</t>
    </r>
    <phoneticPr fontId="8" type="noConversion"/>
  </si>
  <si>
    <r>
      <rPr>
        <sz val="10"/>
        <color theme="1"/>
        <rFont val="宋体"/>
        <family val="2"/>
        <charset val="134"/>
      </rPr>
      <t>突尼斯</t>
    </r>
    <phoneticPr fontId="8" type="noConversion"/>
  </si>
  <si>
    <r>
      <rPr>
        <sz val="10"/>
        <color theme="1"/>
        <rFont val="宋体"/>
        <family val="2"/>
        <charset val="134"/>
      </rPr>
      <t>雷达斯</t>
    </r>
    <phoneticPr fontId="8" type="noConversion"/>
  </si>
  <si>
    <r>
      <rPr>
        <sz val="10"/>
        <color theme="1"/>
        <rFont val="宋体"/>
        <family val="2"/>
        <charset val="134"/>
      </rPr>
      <t>瓦伦西亚</t>
    </r>
    <r>
      <rPr>
        <sz val="10"/>
        <color theme="1"/>
        <rFont val="Verdana"/>
        <family val="2"/>
      </rPr>
      <t>/</t>
    </r>
    <r>
      <rPr>
        <sz val="10"/>
        <color theme="1"/>
        <rFont val="宋体"/>
        <family val="2"/>
        <charset val="134"/>
      </rPr>
      <t>釜山</t>
    </r>
    <phoneticPr fontId="8" type="noConversion"/>
  </si>
  <si>
    <r>
      <rPr>
        <sz val="10"/>
        <color theme="1"/>
        <rFont val="宋体"/>
        <family val="2"/>
        <charset val="134"/>
      </rPr>
      <t>斯洛文尼亚</t>
    </r>
    <phoneticPr fontId="8" type="noConversion"/>
  </si>
  <si>
    <r>
      <rPr>
        <sz val="10"/>
        <color rgb="FFFFC000"/>
        <rFont val="宋体"/>
        <family val="2"/>
        <charset val="134"/>
      </rPr>
      <t>科佩尔</t>
    </r>
    <phoneticPr fontId="8" type="noConversion"/>
  </si>
  <si>
    <r>
      <rPr>
        <sz val="10"/>
        <color theme="1"/>
        <rFont val="宋体"/>
        <family val="2"/>
        <charset val="134"/>
      </rPr>
      <t>克罗地亚</t>
    </r>
    <phoneticPr fontId="8" type="noConversion"/>
  </si>
  <si>
    <r>
      <rPr>
        <sz val="10"/>
        <color rgb="FFFFC000"/>
        <rFont val="宋体"/>
        <family val="2"/>
        <charset val="134"/>
      </rPr>
      <t>里耶卡</t>
    </r>
    <phoneticPr fontId="8" type="noConversion"/>
  </si>
  <si>
    <r>
      <rPr>
        <sz val="10"/>
        <color theme="1"/>
        <rFont val="宋体"/>
        <family val="2"/>
        <charset val="134"/>
      </rPr>
      <t>塞浦路斯</t>
    </r>
    <phoneticPr fontId="8" type="noConversion"/>
  </si>
  <si>
    <r>
      <rPr>
        <sz val="10"/>
        <color theme="1"/>
        <rFont val="宋体"/>
        <family val="2"/>
        <charset val="134"/>
      </rPr>
      <t>利马索尔</t>
    </r>
    <phoneticPr fontId="8" type="noConversion"/>
  </si>
  <si>
    <r>
      <rPr>
        <sz val="10"/>
        <color theme="1"/>
        <rFont val="宋体"/>
        <family val="2"/>
        <charset val="134"/>
      </rPr>
      <t>摩洛哥</t>
    </r>
    <phoneticPr fontId="8" type="noConversion"/>
  </si>
  <si>
    <r>
      <rPr>
        <sz val="10"/>
        <color theme="1"/>
        <rFont val="宋体"/>
        <family val="2"/>
        <charset val="134"/>
      </rPr>
      <t>卡萨布兰克</t>
    </r>
    <phoneticPr fontId="8" type="noConversion"/>
  </si>
  <si>
    <r>
      <rPr>
        <sz val="10"/>
        <color theme="1"/>
        <rFont val="宋体"/>
        <family val="2"/>
        <charset val="134"/>
      </rPr>
      <t>瓦伦西亚</t>
    </r>
    <phoneticPr fontId="8" type="noConversion"/>
  </si>
  <si>
    <r>
      <rPr>
        <sz val="10"/>
        <color theme="1"/>
        <rFont val="宋体"/>
        <family val="2"/>
        <charset val="134"/>
      </rPr>
      <t>马耳他</t>
    </r>
    <phoneticPr fontId="8" type="noConversion"/>
  </si>
  <si>
    <r>
      <rPr>
        <sz val="10"/>
        <color theme="1"/>
        <rFont val="宋体"/>
        <family val="2"/>
        <charset val="134"/>
      </rPr>
      <t>马尔萨什洛克（马耳他）</t>
    </r>
    <phoneticPr fontId="8" type="noConversion"/>
  </si>
  <si>
    <r>
      <rPr>
        <sz val="10"/>
        <color theme="1"/>
        <rFont val="宋体"/>
        <family val="2"/>
        <charset val="134"/>
      </rPr>
      <t>罗马尼亚</t>
    </r>
    <phoneticPr fontId="8" type="noConversion"/>
  </si>
  <si>
    <r>
      <rPr>
        <sz val="10"/>
        <color theme="1"/>
        <rFont val="宋体"/>
        <family val="2"/>
        <charset val="134"/>
      </rPr>
      <t>康斯坦撒</t>
    </r>
    <phoneticPr fontId="8" type="noConversion"/>
  </si>
  <si>
    <r>
      <rPr>
        <sz val="10"/>
        <color theme="1"/>
        <rFont val="宋体"/>
        <family val="2"/>
        <charset val="134"/>
      </rPr>
      <t>利比亚</t>
    </r>
    <phoneticPr fontId="8" type="noConversion"/>
  </si>
  <si>
    <r>
      <rPr>
        <sz val="10"/>
        <rFont val="宋体"/>
        <family val="2"/>
        <charset val="134"/>
      </rPr>
      <t>霍姆斯</t>
    </r>
    <phoneticPr fontId="8" type="noConversion"/>
  </si>
  <si>
    <r>
      <rPr>
        <sz val="10"/>
        <rFont val="宋体"/>
        <family val="2"/>
        <charset val="134"/>
      </rPr>
      <t>的黎波里</t>
    </r>
    <phoneticPr fontId="8" type="noConversion"/>
  </si>
  <si>
    <r>
      <rPr>
        <sz val="10"/>
        <rFont val="宋体"/>
        <family val="2"/>
        <charset val="134"/>
      </rPr>
      <t>米苏拉塔</t>
    </r>
    <phoneticPr fontId="8" type="noConversion"/>
  </si>
  <si>
    <r>
      <rPr>
        <sz val="10"/>
        <color theme="1"/>
        <rFont val="宋体"/>
        <family val="2"/>
        <charset val="134"/>
      </rPr>
      <t>黎巴嫩</t>
    </r>
    <phoneticPr fontId="8" type="noConversion"/>
  </si>
  <si>
    <r>
      <rPr>
        <sz val="10"/>
        <color theme="1"/>
        <rFont val="宋体"/>
        <family val="2"/>
        <charset val="134"/>
      </rPr>
      <t>贝鲁特</t>
    </r>
    <phoneticPr fontId="8" type="noConversion"/>
  </si>
  <si>
    <r>
      <t>PLOCE</t>
    </r>
    <r>
      <rPr>
        <sz val="10"/>
        <color theme="1"/>
        <rFont val="宋体"/>
        <family val="2"/>
        <charset val="134"/>
      </rPr>
      <t>（</t>
    </r>
    <r>
      <rPr>
        <sz val="10"/>
        <color theme="1"/>
        <rFont val="Verdana"/>
        <family val="2"/>
      </rPr>
      <t>By Truck</t>
    </r>
    <r>
      <rPr>
        <sz val="10"/>
        <color theme="1"/>
        <rFont val="宋体"/>
        <family val="2"/>
        <charset val="134"/>
      </rPr>
      <t>）</t>
    </r>
    <phoneticPr fontId="8" type="noConversion"/>
  </si>
  <si>
    <r>
      <rPr>
        <sz val="10"/>
        <color theme="1"/>
        <rFont val="宋体"/>
        <family val="2"/>
        <charset val="134"/>
      </rPr>
      <t>普洛切</t>
    </r>
    <phoneticPr fontId="8" type="noConversion"/>
  </si>
  <si>
    <r>
      <t>SPLIT</t>
    </r>
    <r>
      <rPr>
        <sz val="10"/>
        <color theme="1"/>
        <rFont val="宋体"/>
        <family val="2"/>
        <charset val="134"/>
      </rPr>
      <t>（</t>
    </r>
    <r>
      <rPr>
        <sz val="10"/>
        <color theme="1"/>
        <rFont val="Verdana"/>
        <family val="2"/>
      </rPr>
      <t>By Truck</t>
    </r>
    <r>
      <rPr>
        <sz val="10"/>
        <color theme="1"/>
        <rFont val="宋体"/>
        <family val="2"/>
        <charset val="134"/>
      </rPr>
      <t>）</t>
    </r>
    <phoneticPr fontId="8" type="noConversion"/>
  </si>
  <si>
    <r>
      <rPr>
        <sz val="10"/>
        <color theme="1"/>
        <rFont val="宋体"/>
        <family val="2"/>
        <charset val="134"/>
      </rPr>
      <t>斯普利特</t>
    </r>
    <phoneticPr fontId="8" type="noConversion"/>
  </si>
  <si>
    <r>
      <rPr>
        <sz val="10"/>
        <color theme="1"/>
        <rFont val="宋体"/>
        <family val="2"/>
        <charset val="134"/>
      </rPr>
      <t>黑山共和国</t>
    </r>
    <phoneticPr fontId="8" type="noConversion"/>
  </si>
  <si>
    <r>
      <rPr>
        <sz val="10"/>
        <color theme="1"/>
        <rFont val="宋体"/>
        <family val="2"/>
        <charset val="134"/>
      </rPr>
      <t>巴尔</t>
    </r>
    <phoneticPr fontId="8" type="noConversion"/>
  </si>
  <si>
    <r>
      <rPr>
        <sz val="10"/>
        <color theme="1"/>
        <rFont val="宋体"/>
        <family val="2"/>
        <charset val="134"/>
      </rPr>
      <t>格鲁吉亚</t>
    </r>
    <phoneticPr fontId="8" type="noConversion"/>
  </si>
  <si>
    <r>
      <rPr>
        <sz val="10"/>
        <color theme="1"/>
        <rFont val="宋体"/>
        <family val="2"/>
        <charset val="134"/>
      </rPr>
      <t>波季</t>
    </r>
    <phoneticPr fontId="8" type="noConversion"/>
  </si>
  <si>
    <r>
      <rPr>
        <sz val="10"/>
        <color theme="1"/>
        <rFont val="宋体"/>
        <family val="2"/>
        <charset val="134"/>
      </rPr>
      <t>新罗西斯克</t>
    </r>
    <phoneticPr fontId="8" type="noConversion"/>
  </si>
  <si>
    <r>
      <rPr>
        <sz val="10"/>
        <color theme="1"/>
        <rFont val="宋体"/>
        <family val="2"/>
        <charset val="134"/>
      </rPr>
      <t>保加利亚</t>
    </r>
    <phoneticPr fontId="8" type="noConversion"/>
  </si>
  <si>
    <r>
      <rPr>
        <sz val="10"/>
        <rFont val="宋体"/>
        <family val="2"/>
        <charset val="134"/>
      </rPr>
      <t>瓦尔纳</t>
    </r>
    <phoneticPr fontId="8" type="noConversion"/>
  </si>
  <si>
    <r>
      <rPr>
        <sz val="10"/>
        <rFont val="宋体"/>
        <family val="2"/>
        <charset val="134"/>
      </rPr>
      <t>布尔加斯</t>
    </r>
    <phoneticPr fontId="8" type="noConversion"/>
  </si>
  <si>
    <r>
      <rPr>
        <sz val="10"/>
        <color theme="1"/>
        <rFont val="宋体"/>
        <family val="2"/>
        <charset val="134"/>
      </rPr>
      <t>埃及</t>
    </r>
    <phoneticPr fontId="8" type="noConversion"/>
  </si>
  <si>
    <r>
      <rPr>
        <sz val="10"/>
        <color theme="1"/>
        <rFont val="宋体"/>
        <family val="2"/>
        <charset val="134"/>
      </rPr>
      <t>亚历山大</t>
    </r>
    <phoneticPr fontId="8" type="noConversion"/>
  </si>
  <si>
    <r>
      <rPr>
        <sz val="10"/>
        <color theme="1"/>
        <rFont val="宋体"/>
        <family val="2"/>
        <charset val="134"/>
      </rPr>
      <t>索科纳</t>
    </r>
    <phoneticPr fontId="8" type="noConversion"/>
  </si>
  <si>
    <r>
      <rPr>
        <sz val="10"/>
        <color theme="1"/>
        <rFont val="宋体"/>
        <family val="2"/>
        <charset val="134"/>
      </rPr>
      <t>赛德（东）</t>
    </r>
    <phoneticPr fontId="8" type="noConversion"/>
  </si>
  <si>
    <r>
      <rPr>
        <sz val="10"/>
        <color theme="1"/>
        <rFont val="宋体"/>
        <family val="2"/>
        <charset val="134"/>
      </rPr>
      <t>阿尔及利亚</t>
    </r>
    <phoneticPr fontId="8" type="noConversion"/>
  </si>
  <si>
    <r>
      <rPr>
        <sz val="10"/>
        <rFont val="宋体"/>
        <family val="2"/>
        <charset val="134"/>
      </rPr>
      <t>阿尔及尔</t>
    </r>
    <phoneticPr fontId="8" type="noConversion"/>
  </si>
  <si>
    <r>
      <rPr>
        <sz val="10"/>
        <rFont val="宋体"/>
        <family val="2"/>
        <charset val="134"/>
      </rPr>
      <t>奥兰</t>
    </r>
    <phoneticPr fontId="8" type="noConversion"/>
  </si>
  <si>
    <r>
      <rPr>
        <sz val="10"/>
        <rFont val="宋体"/>
        <family val="2"/>
        <charset val="134"/>
      </rPr>
      <t>斯基克达</t>
    </r>
    <phoneticPr fontId="8" type="noConversion"/>
  </si>
  <si>
    <r>
      <rPr>
        <b/>
        <sz val="10"/>
        <color theme="1"/>
        <rFont val="宋体"/>
        <family val="3"/>
        <charset val="134"/>
      </rPr>
      <t>波斯湾航线</t>
    </r>
    <phoneticPr fontId="8" type="noConversion"/>
  </si>
  <si>
    <r>
      <rPr>
        <sz val="10"/>
        <color theme="1"/>
        <rFont val="宋体"/>
        <family val="2"/>
        <charset val="134"/>
      </rPr>
      <t>阿联酋</t>
    </r>
    <phoneticPr fontId="8" type="noConversion"/>
  </si>
  <si>
    <r>
      <rPr>
        <sz val="10"/>
        <color theme="1"/>
        <rFont val="宋体"/>
        <family val="2"/>
        <charset val="134"/>
      </rPr>
      <t>杰布阿里</t>
    </r>
    <phoneticPr fontId="8" type="noConversion"/>
  </si>
  <si>
    <r>
      <rPr>
        <b/>
        <sz val="10"/>
        <color rgb="FFFF0000"/>
        <rFont val="宋体"/>
        <family val="3"/>
        <charset val="134"/>
      </rPr>
      <t>波斯湾航线</t>
    </r>
    <r>
      <rPr>
        <b/>
        <sz val="10"/>
        <color rgb="FFFF0000"/>
        <rFont val="Verdana"/>
        <family val="2"/>
      </rPr>
      <t>$13/</t>
    </r>
    <r>
      <rPr>
        <b/>
        <sz val="10"/>
        <color rgb="FFFF0000"/>
        <rFont val="宋体"/>
        <family val="3"/>
        <charset val="134"/>
      </rPr>
      <t>柜安保费</t>
    </r>
    <r>
      <rPr>
        <b/>
        <sz val="10"/>
        <color rgb="FFFF0000"/>
        <rFont val="Verdana"/>
        <family val="2"/>
      </rPr>
      <t xml:space="preserve"> </t>
    </r>
    <phoneticPr fontId="8" type="noConversion"/>
  </si>
  <si>
    <r>
      <rPr>
        <sz val="10"/>
        <color theme="1"/>
        <rFont val="宋体"/>
        <family val="2"/>
        <charset val="134"/>
      </rPr>
      <t>阿治曼</t>
    </r>
    <phoneticPr fontId="8" type="noConversion"/>
  </si>
  <si>
    <r>
      <rPr>
        <sz val="10"/>
        <color theme="1"/>
        <rFont val="宋体"/>
        <family val="2"/>
        <charset val="134"/>
      </rPr>
      <t>杰贝阿里</t>
    </r>
    <phoneticPr fontId="8" type="noConversion"/>
  </si>
  <si>
    <r>
      <rPr>
        <sz val="10"/>
        <color theme="1"/>
        <rFont val="宋体"/>
        <family val="2"/>
        <charset val="134"/>
      </rPr>
      <t>沙迦</t>
    </r>
    <phoneticPr fontId="8" type="noConversion"/>
  </si>
  <si>
    <r>
      <rPr>
        <sz val="10"/>
        <color theme="1"/>
        <rFont val="宋体"/>
        <family val="2"/>
        <charset val="134"/>
      </rPr>
      <t>阿布扎比</t>
    </r>
    <phoneticPr fontId="8" type="noConversion"/>
  </si>
  <si>
    <r>
      <rPr>
        <sz val="10"/>
        <color theme="1"/>
        <rFont val="宋体"/>
        <family val="2"/>
        <charset val="134"/>
      </rPr>
      <t>沙特阿拉伯</t>
    </r>
    <phoneticPr fontId="8" type="noConversion"/>
  </si>
  <si>
    <r>
      <rPr>
        <sz val="10"/>
        <color theme="1"/>
        <rFont val="宋体"/>
        <family val="2"/>
        <charset val="134"/>
      </rPr>
      <t>达曼</t>
    </r>
    <phoneticPr fontId="8" type="noConversion"/>
  </si>
  <si>
    <r>
      <rPr>
        <sz val="10"/>
        <color theme="1"/>
        <rFont val="宋体"/>
        <family val="2"/>
        <charset val="134"/>
      </rPr>
      <t>利雅得</t>
    </r>
    <phoneticPr fontId="8" type="noConversion"/>
  </si>
  <si>
    <r>
      <rPr>
        <sz val="10"/>
        <color theme="1"/>
        <rFont val="宋体"/>
        <family val="2"/>
        <charset val="134"/>
      </rPr>
      <t>科威特</t>
    </r>
    <phoneticPr fontId="8" type="noConversion"/>
  </si>
  <si>
    <r>
      <rPr>
        <sz val="10"/>
        <rFont val="宋体"/>
        <family val="3"/>
        <charset val="134"/>
      </rPr>
      <t>科威特</t>
    </r>
    <r>
      <rPr>
        <sz val="10"/>
        <rFont val="Verdana"/>
        <family val="2"/>
      </rPr>
      <t>,</t>
    </r>
    <r>
      <rPr>
        <sz val="10"/>
        <rFont val="宋体"/>
        <family val="3"/>
        <charset val="134"/>
      </rPr>
      <t>舒瓦克</t>
    </r>
    <phoneticPr fontId="8" type="noConversion"/>
  </si>
  <si>
    <r>
      <rPr>
        <sz val="10"/>
        <rFont val="宋体"/>
        <family val="3"/>
        <charset val="134"/>
      </rPr>
      <t>科威特，舒阿巴</t>
    </r>
    <phoneticPr fontId="8" type="noConversion"/>
  </si>
  <si>
    <r>
      <rPr>
        <sz val="10"/>
        <color theme="1"/>
        <rFont val="宋体"/>
        <family val="2"/>
        <charset val="134"/>
      </rPr>
      <t>巴林</t>
    </r>
    <phoneticPr fontId="8" type="noConversion"/>
  </si>
  <si>
    <r>
      <rPr>
        <sz val="10"/>
        <color theme="1"/>
        <rFont val="宋体"/>
        <family val="2"/>
        <charset val="134"/>
      </rPr>
      <t>阿曼</t>
    </r>
    <phoneticPr fontId="8" type="noConversion"/>
  </si>
  <si>
    <r>
      <rPr>
        <sz val="10"/>
        <color theme="1"/>
        <rFont val="宋体"/>
        <family val="2"/>
        <charset val="134"/>
      </rPr>
      <t>萨拉拉</t>
    </r>
    <phoneticPr fontId="8" type="noConversion"/>
  </si>
  <si>
    <r>
      <rPr>
        <sz val="10"/>
        <color theme="1"/>
        <rFont val="宋体"/>
        <family val="2"/>
        <charset val="134"/>
      </rPr>
      <t>索哈尔</t>
    </r>
    <phoneticPr fontId="8" type="noConversion"/>
  </si>
  <si>
    <r>
      <rPr>
        <sz val="10"/>
        <color theme="1"/>
        <rFont val="宋体"/>
        <family val="2"/>
        <charset val="134"/>
      </rPr>
      <t>伊拉克</t>
    </r>
    <phoneticPr fontId="8" type="noConversion"/>
  </si>
  <si>
    <r>
      <rPr>
        <sz val="10"/>
        <color theme="1"/>
        <rFont val="宋体"/>
        <family val="2"/>
        <charset val="134"/>
      </rPr>
      <t>乌木卡塞尔</t>
    </r>
    <r>
      <rPr>
        <sz val="10"/>
        <color theme="1"/>
        <rFont val="Verdana"/>
        <family val="2"/>
      </rPr>
      <t>(</t>
    </r>
    <r>
      <rPr>
        <sz val="10"/>
        <color theme="1"/>
        <rFont val="宋体"/>
        <family val="2"/>
        <charset val="134"/>
      </rPr>
      <t>南）</t>
    </r>
    <phoneticPr fontId="8" type="noConversion"/>
  </si>
  <si>
    <r>
      <rPr>
        <sz val="10"/>
        <color theme="1"/>
        <rFont val="宋体"/>
        <family val="2"/>
        <charset val="134"/>
      </rPr>
      <t>卡塔尔</t>
    </r>
    <phoneticPr fontId="8" type="noConversion"/>
  </si>
  <si>
    <r>
      <t>DOHA</t>
    </r>
    <r>
      <rPr>
        <sz val="10"/>
        <color theme="1"/>
        <rFont val="宋体"/>
        <family val="2"/>
        <charset val="134"/>
      </rPr>
      <t>（</t>
    </r>
    <r>
      <rPr>
        <sz val="10"/>
        <color theme="1"/>
        <rFont val="Verdana"/>
        <family val="2"/>
      </rPr>
      <t>HAMAD)</t>
    </r>
    <phoneticPr fontId="8" type="noConversion"/>
  </si>
  <si>
    <r>
      <rPr>
        <sz val="10"/>
        <color theme="1"/>
        <rFont val="宋体"/>
        <family val="2"/>
        <charset val="134"/>
      </rPr>
      <t>多哈</t>
    </r>
    <r>
      <rPr>
        <sz val="10"/>
        <color theme="1"/>
        <rFont val="Verdana"/>
        <family val="2"/>
      </rPr>
      <t>(</t>
    </r>
    <r>
      <rPr>
        <sz val="10"/>
        <color theme="1"/>
        <rFont val="宋体"/>
        <family val="2"/>
        <charset val="134"/>
      </rPr>
      <t>哈马德）</t>
    </r>
    <phoneticPr fontId="8" type="noConversion"/>
  </si>
  <si>
    <r>
      <rPr>
        <sz val="10"/>
        <color theme="1"/>
        <rFont val="宋体"/>
        <family val="2"/>
        <charset val="134"/>
      </rPr>
      <t>伊朗</t>
    </r>
    <phoneticPr fontId="8" type="noConversion"/>
  </si>
  <si>
    <r>
      <rPr>
        <sz val="10"/>
        <color theme="1"/>
        <rFont val="宋体"/>
        <family val="2"/>
        <charset val="134"/>
      </rPr>
      <t>阿巴斯</t>
    </r>
    <phoneticPr fontId="8" type="noConversion"/>
  </si>
  <si>
    <r>
      <rPr>
        <b/>
        <sz val="10"/>
        <rFont val="宋体"/>
        <family val="3"/>
        <charset val="134"/>
      </rPr>
      <t>红海航线</t>
    </r>
    <phoneticPr fontId="8" type="noConversion"/>
  </si>
  <si>
    <r>
      <rPr>
        <sz val="10"/>
        <rFont val="宋体"/>
        <family val="3"/>
        <charset val="134"/>
      </rPr>
      <t>沙特阿拉伯</t>
    </r>
    <phoneticPr fontId="8" type="noConversion"/>
  </si>
  <si>
    <r>
      <rPr>
        <sz val="10"/>
        <rFont val="宋体"/>
        <family val="3"/>
        <charset val="134"/>
      </rPr>
      <t>吉达</t>
    </r>
    <phoneticPr fontId="8" type="noConversion"/>
  </si>
  <si>
    <r>
      <rPr>
        <sz val="10"/>
        <rFont val="宋体"/>
        <family val="3"/>
        <charset val="134"/>
      </rPr>
      <t>新加坡</t>
    </r>
    <phoneticPr fontId="8" type="noConversion"/>
  </si>
  <si>
    <r>
      <rPr>
        <b/>
        <sz val="10"/>
        <color rgb="FFFF0000"/>
        <rFont val="宋体"/>
        <family val="3"/>
        <charset val="134"/>
      </rPr>
      <t>红海航线</t>
    </r>
    <r>
      <rPr>
        <b/>
        <sz val="10"/>
        <color rgb="FFFF0000"/>
        <rFont val="Verdana"/>
        <family val="2"/>
      </rPr>
      <t>$13/</t>
    </r>
    <r>
      <rPr>
        <b/>
        <sz val="10"/>
        <color rgb="FFFF0000"/>
        <rFont val="宋体"/>
        <family val="3"/>
        <charset val="134"/>
      </rPr>
      <t>柜安保费</t>
    </r>
    <phoneticPr fontId="8" type="noConversion"/>
  </si>
  <si>
    <r>
      <rPr>
        <sz val="10"/>
        <rFont val="宋体"/>
        <family val="3"/>
        <charset val="134"/>
      </rPr>
      <t>约旦</t>
    </r>
    <phoneticPr fontId="8" type="noConversion"/>
  </si>
  <si>
    <t>AQABA</t>
    <phoneticPr fontId="8" type="noConversion"/>
  </si>
  <si>
    <r>
      <rPr>
        <sz val="10"/>
        <rFont val="宋体"/>
        <family val="3"/>
        <charset val="134"/>
      </rPr>
      <t>亚克巴</t>
    </r>
    <phoneticPr fontId="8" type="noConversion"/>
  </si>
  <si>
    <r>
      <rPr>
        <sz val="10"/>
        <rFont val="宋体"/>
        <family val="3"/>
        <charset val="134"/>
      </rPr>
      <t>苏丹</t>
    </r>
    <phoneticPr fontId="8" type="noConversion"/>
  </si>
  <si>
    <t>PORT SUDAN</t>
    <phoneticPr fontId="8" type="noConversion"/>
  </si>
  <si>
    <r>
      <rPr>
        <sz val="10"/>
        <rFont val="宋体"/>
        <family val="3"/>
        <charset val="134"/>
      </rPr>
      <t>也门</t>
    </r>
    <phoneticPr fontId="8" type="noConversion"/>
  </si>
  <si>
    <r>
      <rPr>
        <sz val="10"/>
        <rFont val="宋体"/>
        <family val="3"/>
        <charset val="134"/>
      </rPr>
      <t>亚丁</t>
    </r>
    <phoneticPr fontId="8" type="noConversion"/>
  </si>
  <si>
    <r>
      <rPr>
        <b/>
        <sz val="10"/>
        <rFont val="宋体"/>
        <family val="3"/>
        <charset val="134"/>
      </rPr>
      <t>西非</t>
    </r>
    <phoneticPr fontId="8" type="noConversion"/>
  </si>
  <si>
    <r>
      <rPr>
        <sz val="10"/>
        <rFont val="宋体"/>
        <family val="3"/>
        <charset val="134"/>
      </rPr>
      <t>科特迪瓦</t>
    </r>
    <phoneticPr fontId="8" type="noConversion"/>
  </si>
  <si>
    <r>
      <rPr>
        <sz val="10"/>
        <rFont val="宋体"/>
        <family val="3"/>
        <charset val="134"/>
      </rPr>
      <t>阿比让</t>
    </r>
    <phoneticPr fontId="8" type="noConversion"/>
  </si>
  <si>
    <r>
      <rPr>
        <b/>
        <sz val="10"/>
        <color rgb="FFFF0000"/>
        <rFont val="宋体"/>
        <family val="3"/>
        <charset val="134"/>
      </rPr>
      <t>小柜限重</t>
    </r>
    <r>
      <rPr>
        <b/>
        <sz val="10"/>
        <color rgb="FFFF0000"/>
        <rFont val="Verdana"/>
        <family val="2"/>
      </rPr>
      <t>16</t>
    </r>
    <r>
      <rPr>
        <b/>
        <sz val="10"/>
        <color rgb="FFFF0000"/>
        <rFont val="宋体"/>
        <family val="3"/>
        <charset val="134"/>
      </rPr>
      <t>吨，</t>
    </r>
    <r>
      <rPr>
        <b/>
        <sz val="10"/>
        <color rgb="FFFF0000"/>
        <rFont val="Verdana"/>
        <family val="2"/>
      </rPr>
      <t>16-23.99</t>
    </r>
    <r>
      <rPr>
        <b/>
        <sz val="10"/>
        <color rgb="FFFF0000"/>
        <rFont val="宋体"/>
        <family val="3"/>
        <charset val="134"/>
      </rPr>
      <t>吨</t>
    </r>
    <r>
      <rPr>
        <b/>
        <sz val="10"/>
        <color rgb="FFFF0000"/>
        <rFont val="Verdana"/>
        <family val="2"/>
      </rPr>
      <t>+150</t>
    </r>
    <r>
      <rPr>
        <b/>
        <sz val="10"/>
        <color rgb="FFFF0000"/>
        <rFont val="宋体"/>
        <family val="3"/>
        <charset val="134"/>
      </rPr>
      <t>，≥</t>
    </r>
    <r>
      <rPr>
        <b/>
        <sz val="10"/>
        <color rgb="FFFF0000"/>
        <rFont val="Verdana"/>
        <family val="2"/>
      </rPr>
      <t>24</t>
    </r>
    <r>
      <rPr>
        <b/>
        <sz val="10"/>
        <color rgb="FFFF0000"/>
        <rFont val="宋体"/>
        <family val="3"/>
        <charset val="134"/>
      </rPr>
      <t>吨</t>
    </r>
    <r>
      <rPr>
        <b/>
        <sz val="10"/>
        <color rgb="FFFF0000"/>
        <rFont val="Verdana"/>
        <family val="2"/>
      </rPr>
      <t>+250</t>
    </r>
    <r>
      <rPr>
        <b/>
        <sz val="10"/>
        <color rgb="FFFF0000"/>
        <rFont val="宋体"/>
        <family val="3"/>
        <charset val="134"/>
      </rPr>
      <t>。每柜另收安保费</t>
    </r>
    <r>
      <rPr>
        <b/>
        <sz val="10"/>
        <color rgb="FFFF0000"/>
        <rFont val="Verdana"/>
        <family val="2"/>
      </rPr>
      <t>$13</t>
    </r>
    <phoneticPr fontId="8" type="noConversion"/>
  </si>
  <si>
    <r>
      <rPr>
        <sz val="10"/>
        <rFont val="宋体"/>
        <family val="3"/>
        <charset val="134"/>
      </rPr>
      <t>贝宁</t>
    </r>
    <phoneticPr fontId="8" type="noConversion"/>
  </si>
  <si>
    <r>
      <rPr>
        <sz val="10"/>
        <rFont val="宋体"/>
        <family val="3"/>
        <charset val="134"/>
      </rPr>
      <t>科特怒</t>
    </r>
    <phoneticPr fontId="8" type="noConversion"/>
  </si>
  <si>
    <r>
      <rPr>
        <sz val="10"/>
        <rFont val="宋体"/>
        <family val="3"/>
        <charset val="134"/>
      </rPr>
      <t>尼日利亚</t>
    </r>
    <phoneticPr fontId="8" type="noConversion"/>
  </si>
  <si>
    <r>
      <rPr>
        <sz val="10"/>
        <rFont val="宋体"/>
        <family val="3"/>
        <charset val="134"/>
      </rPr>
      <t>廷坎</t>
    </r>
    <phoneticPr fontId="8" type="noConversion"/>
  </si>
  <si>
    <r>
      <rPr>
        <sz val="10"/>
        <rFont val="宋体"/>
        <family val="3"/>
        <charset val="134"/>
      </rPr>
      <t>拉各斯（啊帕帕）</t>
    </r>
    <phoneticPr fontId="8" type="noConversion"/>
  </si>
  <si>
    <r>
      <rPr>
        <sz val="10"/>
        <rFont val="宋体"/>
        <family val="3"/>
        <charset val="134"/>
      </rPr>
      <t>加纳</t>
    </r>
    <phoneticPr fontId="8" type="noConversion"/>
  </si>
  <si>
    <r>
      <rPr>
        <sz val="10"/>
        <rFont val="宋体"/>
        <family val="3"/>
        <charset val="134"/>
      </rPr>
      <t>特马</t>
    </r>
    <phoneticPr fontId="8" type="noConversion"/>
  </si>
  <si>
    <r>
      <rPr>
        <sz val="10"/>
        <rFont val="宋体"/>
        <family val="3"/>
        <charset val="134"/>
      </rPr>
      <t>塞内加尔</t>
    </r>
    <phoneticPr fontId="8" type="noConversion"/>
  </si>
  <si>
    <r>
      <rPr>
        <sz val="10"/>
        <rFont val="宋体"/>
        <family val="3"/>
        <charset val="134"/>
      </rPr>
      <t>达喀尔</t>
    </r>
    <phoneticPr fontId="8" type="noConversion"/>
  </si>
  <si>
    <r>
      <rPr>
        <sz val="10"/>
        <rFont val="宋体"/>
        <family val="3"/>
        <charset val="134"/>
      </rPr>
      <t>安哥拉</t>
    </r>
    <phoneticPr fontId="8" type="noConversion"/>
  </si>
  <si>
    <r>
      <rPr>
        <sz val="10"/>
        <rFont val="宋体"/>
        <family val="3"/>
        <charset val="134"/>
      </rPr>
      <t>卢安达</t>
    </r>
    <phoneticPr fontId="8" type="noConversion"/>
  </si>
  <si>
    <r>
      <rPr>
        <sz val="10"/>
        <rFont val="宋体"/>
        <family val="3"/>
        <charset val="134"/>
      </rPr>
      <t>单询</t>
    </r>
    <phoneticPr fontId="8" type="noConversion"/>
  </si>
  <si>
    <r>
      <t>EMC</t>
    </r>
    <r>
      <rPr>
        <b/>
        <sz val="10"/>
        <color indexed="10"/>
        <rFont val="宋体"/>
        <family val="3"/>
        <charset val="134"/>
      </rPr>
      <t>长荣运价表</t>
    </r>
    <phoneticPr fontId="8" type="noConversion"/>
  </si>
  <si>
    <r>
      <rPr>
        <sz val="10"/>
        <rFont val="宋体"/>
        <family val="3"/>
        <charset val="134"/>
      </rPr>
      <t>直达</t>
    </r>
    <r>
      <rPr>
        <sz val="10"/>
        <rFont val="Verdana"/>
        <family val="2"/>
      </rPr>
      <t>/</t>
    </r>
    <r>
      <rPr>
        <sz val="10"/>
        <rFont val="宋体"/>
        <family val="3"/>
        <charset val="134"/>
      </rPr>
      <t>直达</t>
    </r>
    <phoneticPr fontId="8" type="noConversion"/>
  </si>
  <si>
    <r>
      <rPr>
        <b/>
        <sz val="10"/>
        <color rgb="FFFF0000"/>
        <rFont val="宋体"/>
        <family val="3"/>
        <charset val="134"/>
      </rPr>
      <t>西地五大直靠港</t>
    </r>
    <r>
      <rPr>
        <b/>
        <sz val="10"/>
        <color rgb="FFFF0000"/>
        <rFont val="Verdana"/>
        <family val="2"/>
      </rPr>
      <t>:</t>
    </r>
    <r>
      <rPr>
        <b/>
        <sz val="10"/>
        <color rgb="FFFF0000"/>
        <rFont val="宋体"/>
        <family val="3"/>
        <charset val="134"/>
      </rPr>
      <t>巴塞罗那</t>
    </r>
    <r>
      <rPr>
        <b/>
        <sz val="10"/>
        <color rgb="FFFF0000"/>
        <rFont val="Verdana"/>
        <family val="2"/>
      </rPr>
      <t>/</t>
    </r>
    <r>
      <rPr>
        <b/>
        <sz val="10"/>
        <color rgb="FFFF0000"/>
        <rFont val="宋体"/>
        <family val="3"/>
        <charset val="134"/>
      </rPr>
      <t>瓦伦西亚</t>
    </r>
    <r>
      <rPr>
        <b/>
        <sz val="10"/>
        <color rgb="FFFF0000"/>
        <rFont val="Verdana"/>
        <family val="2"/>
      </rPr>
      <t>/</t>
    </r>
    <r>
      <rPr>
        <b/>
        <sz val="10"/>
        <color rgb="FFFF0000"/>
        <rFont val="宋体"/>
        <family val="3"/>
        <charset val="134"/>
      </rPr>
      <t>福斯</t>
    </r>
    <r>
      <rPr>
        <b/>
        <sz val="10"/>
        <color rgb="FFFF0000"/>
        <rFont val="Verdana"/>
        <family val="2"/>
      </rPr>
      <t>/</t>
    </r>
    <r>
      <rPr>
        <b/>
        <sz val="10"/>
        <color rgb="FFFF0000"/>
        <rFont val="宋体"/>
        <family val="3"/>
        <charset val="134"/>
      </rPr>
      <t>拉斯佩齐亚</t>
    </r>
    <r>
      <rPr>
        <b/>
        <sz val="10"/>
        <color rgb="FFFF0000"/>
        <rFont val="Verdana"/>
        <family val="2"/>
      </rPr>
      <t>/</t>
    </r>
    <r>
      <rPr>
        <b/>
        <sz val="10"/>
        <color rgb="FFFF0000"/>
        <rFont val="宋体"/>
        <family val="3"/>
        <charset val="134"/>
      </rPr>
      <t>热那亚</t>
    </r>
    <r>
      <rPr>
        <b/>
        <sz val="10"/>
        <color rgb="FFFF0000"/>
        <rFont val="Verdana"/>
        <family val="2"/>
      </rPr>
      <t>,</t>
    </r>
    <r>
      <rPr>
        <b/>
        <sz val="10"/>
        <color rgb="FFFF0000"/>
        <rFont val="宋体"/>
        <family val="3"/>
        <charset val="134"/>
      </rPr>
      <t>無超重費外，其他都有超重费（包括東地直靠港）</t>
    </r>
    <phoneticPr fontId="8" type="noConversion"/>
  </si>
  <si>
    <r>
      <rPr>
        <sz val="10"/>
        <rFont val="宋体"/>
        <family val="3"/>
        <charset val="134"/>
      </rPr>
      <t>直达</t>
    </r>
    <phoneticPr fontId="8" type="noConversion"/>
  </si>
  <si>
    <r>
      <rPr>
        <sz val="10"/>
        <rFont val="宋体"/>
        <family val="3"/>
        <charset val="134"/>
      </rPr>
      <t>暂时停接</t>
    </r>
    <phoneticPr fontId="8" type="noConversion"/>
  </si>
  <si>
    <t>BUDAPEST</t>
    <phoneticPr fontId="8" type="noConversion"/>
  </si>
  <si>
    <r>
      <rPr>
        <sz val="10"/>
        <rFont val="宋体"/>
        <family val="3"/>
        <charset val="134"/>
      </rPr>
      <t>布达佩斯</t>
    </r>
    <phoneticPr fontId="8" type="noConversion"/>
  </si>
  <si>
    <r>
      <rPr>
        <sz val="10"/>
        <rFont val="宋体"/>
        <family val="3"/>
        <charset val="134"/>
      </rPr>
      <t>宁波转科佩尔</t>
    </r>
    <phoneticPr fontId="8" type="noConversion"/>
  </si>
  <si>
    <r>
      <rPr>
        <sz val="10"/>
        <rFont val="宋体"/>
        <family val="3"/>
        <charset val="134"/>
      </rPr>
      <t>阿尔赫西拉斯</t>
    </r>
    <phoneticPr fontId="8" type="noConversion"/>
  </si>
  <si>
    <r>
      <rPr>
        <sz val="10"/>
        <rFont val="宋体"/>
        <family val="3"/>
        <charset val="134"/>
      </rPr>
      <t>停接</t>
    </r>
    <phoneticPr fontId="8" type="noConversion"/>
  </si>
  <si>
    <r>
      <t>TUNIS</t>
    </r>
    <r>
      <rPr>
        <sz val="10"/>
        <rFont val="宋体"/>
        <family val="3"/>
        <charset val="134"/>
      </rPr>
      <t>（</t>
    </r>
    <r>
      <rPr>
        <sz val="10"/>
        <rFont val="Verdana"/>
        <family val="2"/>
      </rPr>
      <t>Bizerte</t>
    </r>
    <r>
      <rPr>
        <sz val="10"/>
        <rFont val="宋体"/>
        <family val="3"/>
        <charset val="134"/>
      </rPr>
      <t>码头）</t>
    </r>
    <phoneticPr fontId="8" type="noConversion"/>
  </si>
  <si>
    <r>
      <rPr>
        <sz val="10"/>
        <rFont val="宋体"/>
        <family val="3"/>
        <charset val="134"/>
      </rPr>
      <t>宁波</t>
    </r>
    <phoneticPr fontId="8" type="noConversion"/>
  </si>
  <si>
    <t>ALEXANDRIA(DEKHEILA)</t>
    <phoneticPr fontId="8" type="noConversion"/>
  </si>
  <si>
    <r>
      <rPr>
        <sz val="10"/>
        <color theme="1"/>
        <rFont val="宋体"/>
        <family val="3"/>
        <charset val="134"/>
      </rPr>
      <t>比雷埃夫斯</t>
    </r>
    <phoneticPr fontId="8" type="noConversion"/>
  </si>
  <si>
    <r>
      <rPr>
        <sz val="10"/>
        <rFont val="宋体"/>
        <family val="3"/>
        <charset val="134"/>
      </rPr>
      <t>伊兹米特</t>
    </r>
    <phoneticPr fontId="8" type="noConversion"/>
  </si>
  <si>
    <r>
      <rPr>
        <sz val="10"/>
        <color theme="1"/>
        <rFont val="宋体"/>
        <family val="3"/>
        <charset val="134"/>
      </rPr>
      <t>宁波</t>
    </r>
    <phoneticPr fontId="8" type="noConversion"/>
  </si>
  <si>
    <r>
      <rPr>
        <sz val="10"/>
        <rFont val="宋体"/>
        <family val="3"/>
        <charset val="134"/>
      </rPr>
      <t>伊兹密尔</t>
    </r>
    <phoneticPr fontId="8" type="noConversion"/>
  </si>
  <si>
    <r>
      <rPr>
        <b/>
        <sz val="10"/>
        <color rgb="FFFF0000"/>
        <rFont val="宋体"/>
        <family val="3"/>
        <charset val="134"/>
      </rPr>
      <t>小柜不限重</t>
    </r>
    <r>
      <rPr>
        <b/>
        <sz val="10"/>
        <color rgb="FFFF0000"/>
        <rFont val="Verdana"/>
        <family val="2"/>
      </rPr>
      <t xml:space="preserve">   </t>
    </r>
    <r>
      <rPr>
        <b/>
        <sz val="10"/>
        <color rgb="FFFF0000"/>
        <rFont val="宋体"/>
        <family val="3"/>
        <charset val="134"/>
      </rPr>
      <t>低硫附加费</t>
    </r>
    <r>
      <rPr>
        <b/>
        <sz val="10"/>
        <color rgb="FFFF0000"/>
        <rFont val="Verdana"/>
        <family val="2"/>
      </rPr>
      <t>LSS 20/40/40 ENS30/</t>
    </r>
    <r>
      <rPr>
        <b/>
        <sz val="10"/>
        <color rgb="FFFF0000"/>
        <rFont val="宋体"/>
        <family val="3"/>
        <charset val="134"/>
      </rPr>
      <t>票！</t>
    </r>
    <r>
      <rPr>
        <b/>
        <sz val="10"/>
        <color rgb="FFFF0000"/>
        <rFont val="Verdana"/>
        <family val="2"/>
      </rPr>
      <t xml:space="preserve">            </t>
    </r>
    <r>
      <rPr>
        <b/>
        <sz val="10"/>
        <color rgb="FFFF0000"/>
        <rFont val="宋体"/>
        <family val="3"/>
        <charset val="134"/>
      </rPr>
      <t>石头轮胎等品名请单询</t>
    </r>
    <phoneticPr fontId="8" type="noConversion"/>
  </si>
  <si>
    <r>
      <rPr>
        <sz val="10"/>
        <rFont val="宋体"/>
        <family val="3"/>
        <charset val="134"/>
      </rPr>
      <t>英国</t>
    </r>
    <phoneticPr fontId="8" type="noConversion"/>
  </si>
  <si>
    <r>
      <rPr>
        <sz val="10"/>
        <color theme="1"/>
        <rFont val="宋体"/>
        <family val="3"/>
        <charset val="134"/>
      </rPr>
      <t>南安普顿</t>
    </r>
    <phoneticPr fontId="8" type="noConversion"/>
  </si>
  <si>
    <r>
      <rPr>
        <sz val="10"/>
        <rFont val="宋体"/>
        <family val="3"/>
        <charset val="134"/>
      </rPr>
      <t>法国</t>
    </r>
    <phoneticPr fontId="8" type="noConversion"/>
  </si>
  <si>
    <r>
      <rPr>
        <sz val="10"/>
        <color theme="1"/>
        <rFont val="宋体"/>
        <family val="3"/>
        <charset val="134"/>
      </rPr>
      <t>敦刻尔克</t>
    </r>
    <phoneticPr fontId="8" type="noConversion"/>
  </si>
  <si>
    <r>
      <rPr>
        <sz val="10"/>
        <rFont val="宋体"/>
        <family val="3"/>
        <charset val="134"/>
      </rPr>
      <t>波兰</t>
    </r>
    <phoneticPr fontId="8" type="noConversion"/>
  </si>
  <si>
    <r>
      <rPr>
        <sz val="10"/>
        <color theme="1"/>
        <rFont val="宋体"/>
        <family val="3"/>
        <charset val="134"/>
      </rPr>
      <t>格但斯克</t>
    </r>
    <phoneticPr fontId="8" type="noConversion"/>
  </si>
  <si>
    <r>
      <rPr>
        <b/>
        <sz val="10"/>
        <color rgb="FFFF0000"/>
        <rFont val="宋体"/>
        <family val="3"/>
        <charset val="134"/>
      </rPr>
      <t>内陆点价格请单询，有惊喜等你</t>
    </r>
    <phoneticPr fontId="8" type="noConversion"/>
  </si>
  <si>
    <r>
      <t>2,3</t>
    </r>
    <r>
      <rPr>
        <sz val="10"/>
        <color theme="1"/>
        <rFont val="宋体"/>
        <family val="3"/>
        <charset val="134"/>
      </rPr>
      <t>，</t>
    </r>
    <r>
      <rPr>
        <sz val="10"/>
        <color theme="1"/>
        <rFont val="Verdana"/>
        <family val="2"/>
      </rPr>
      <t>5</t>
    </r>
    <phoneticPr fontId="8" type="noConversion"/>
  </si>
  <si>
    <r>
      <rPr>
        <sz val="10"/>
        <color theme="1"/>
        <rFont val="宋体"/>
        <family val="3"/>
        <charset val="134"/>
      </rPr>
      <t>宁波</t>
    </r>
    <r>
      <rPr>
        <sz val="10"/>
        <color theme="1"/>
        <rFont val="Verdana"/>
        <family val="2"/>
      </rPr>
      <t>/</t>
    </r>
    <r>
      <rPr>
        <sz val="10"/>
        <color theme="1"/>
        <rFont val="宋体"/>
        <family val="3"/>
        <charset val="134"/>
      </rPr>
      <t>新加坡</t>
    </r>
    <phoneticPr fontId="8" type="noConversion"/>
  </si>
  <si>
    <r>
      <rPr>
        <b/>
        <sz val="10"/>
        <color rgb="FFFF0000"/>
        <rFont val="宋体"/>
        <family val="3"/>
        <charset val="134"/>
      </rPr>
      <t>轮胎品名单询</t>
    </r>
    <phoneticPr fontId="8" type="noConversion"/>
  </si>
  <si>
    <r>
      <t>2</t>
    </r>
    <r>
      <rPr>
        <sz val="10"/>
        <color theme="1"/>
        <rFont val="宋体"/>
        <family val="3"/>
        <charset val="134"/>
      </rPr>
      <t>，</t>
    </r>
    <r>
      <rPr>
        <sz val="10"/>
        <color theme="1"/>
        <rFont val="Verdana"/>
        <family val="2"/>
      </rPr>
      <t>5</t>
    </r>
    <phoneticPr fontId="8" type="noConversion"/>
  </si>
  <si>
    <r>
      <rPr>
        <sz val="10"/>
        <color theme="1"/>
        <rFont val="宋体"/>
        <family val="3"/>
        <charset val="134"/>
      </rPr>
      <t>新加坡</t>
    </r>
    <phoneticPr fontId="8" type="noConversion"/>
  </si>
  <si>
    <r>
      <rPr>
        <b/>
        <sz val="10"/>
        <color rgb="FFFF0000"/>
        <rFont val="宋体"/>
        <family val="3"/>
        <charset val="134"/>
      </rPr>
      <t>限重</t>
    </r>
    <r>
      <rPr>
        <b/>
        <sz val="10"/>
        <color rgb="FFFF0000"/>
        <rFont val="Verdana"/>
        <family val="2"/>
      </rPr>
      <t xml:space="preserve">21T 21T-24T+200 </t>
    </r>
    <r>
      <rPr>
        <b/>
        <sz val="10"/>
        <color rgb="FFFF0000"/>
        <rFont val="宋体"/>
        <family val="3"/>
        <charset val="134"/>
      </rPr>
      <t>早定早申舱位！</t>
    </r>
    <phoneticPr fontId="8" type="noConversion"/>
  </si>
  <si>
    <r>
      <rPr>
        <b/>
        <sz val="10"/>
        <color rgb="FFFF0000"/>
        <rFont val="宋体"/>
        <family val="3"/>
        <charset val="134"/>
      </rPr>
      <t>红海直达船！！！</t>
    </r>
    <r>
      <rPr>
        <b/>
        <sz val="10"/>
        <color rgb="FFFF0000"/>
        <rFont val="Verdana"/>
        <family val="2"/>
      </rPr>
      <t xml:space="preserve">  </t>
    </r>
    <r>
      <rPr>
        <b/>
        <sz val="10"/>
        <color rgb="FFFF0000"/>
        <rFont val="宋体"/>
        <family val="3"/>
        <charset val="134"/>
      </rPr>
      <t>实货请来谈</t>
    </r>
    <phoneticPr fontId="8" type="noConversion"/>
  </si>
  <si>
    <r>
      <rPr>
        <sz val="10"/>
        <rFont val="宋体"/>
        <family val="3"/>
        <charset val="134"/>
      </rPr>
      <t>香港</t>
    </r>
    <r>
      <rPr>
        <sz val="10"/>
        <rFont val="Verdana"/>
        <family val="2"/>
      </rPr>
      <t>,</t>
    </r>
    <r>
      <rPr>
        <sz val="10"/>
        <rFont val="宋体"/>
        <family val="3"/>
        <charset val="134"/>
      </rPr>
      <t>台北</t>
    </r>
    <phoneticPr fontId="8" type="noConversion"/>
  </si>
  <si>
    <r>
      <rPr>
        <sz val="10"/>
        <rFont val="宋体"/>
        <family val="3"/>
        <charset val="134"/>
      </rPr>
      <t>直达</t>
    </r>
    <phoneticPr fontId="8" type="noConversion"/>
  </si>
  <si>
    <r>
      <rPr>
        <sz val="10"/>
        <rFont val="宋体"/>
        <family val="3"/>
        <charset val="134"/>
      </rPr>
      <t>杰贝阿里</t>
    </r>
    <phoneticPr fontId="8" type="noConversion"/>
  </si>
  <si>
    <r>
      <rPr>
        <sz val="10"/>
        <rFont val="宋体"/>
        <family val="3"/>
        <charset val="134"/>
      </rPr>
      <t>达曼</t>
    </r>
    <phoneticPr fontId="8" type="noConversion"/>
  </si>
  <si>
    <r>
      <rPr>
        <sz val="10"/>
        <rFont val="宋体"/>
        <family val="3"/>
        <charset val="134"/>
      </rPr>
      <t>科威特，舒阿巴</t>
    </r>
    <phoneticPr fontId="8" type="noConversion"/>
  </si>
  <si>
    <r>
      <rPr>
        <sz val="10"/>
        <rFont val="宋体"/>
        <family val="3"/>
        <charset val="134"/>
      </rPr>
      <t>多哈</t>
    </r>
    <r>
      <rPr>
        <sz val="10"/>
        <rFont val="Verdana"/>
        <family val="2"/>
      </rPr>
      <t>(</t>
    </r>
    <r>
      <rPr>
        <sz val="10"/>
        <rFont val="宋体"/>
        <family val="3"/>
        <charset val="134"/>
      </rPr>
      <t>哈马德</t>
    </r>
    <r>
      <rPr>
        <sz val="10"/>
        <rFont val="Verdana"/>
        <family val="2"/>
      </rPr>
      <t>)</t>
    </r>
    <phoneticPr fontId="8" type="noConversion"/>
  </si>
  <si>
    <r>
      <rPr>
        <sz val="10"/>
        <rFont val="宋体"/>
        <family val="3"/>
        <charset val="134"/>
      </rPr>
      <t>阿联酋</t>
    </r>
    <phoneticPr fontId="8" type="noConversion"/>
  </si>
  <si>
    <r>
      <rPr>
        <sz val="10"/>
        <rFont val="宋体"/>
        <family val="3"/>
        <charset val="134"/>
      </rPr>
      <t>阿治曼</t>
    </r>
    <phoneticPr fontId="8" type="noConversion"/>
  </si>
  <si>
    <r>
      <rPr>
        <b/>
        <sz val="10"/>
        <color rgb="FFFF0000"/>
        <rFont val="宋体"/>
        <family val="3"/>
        <charset val="134"/>
      </rPr>
      <t>重货早定早申舱位！</t>
    </r>
    <phoneticPr fontId="8" type="noConversion"/>
  </si>
  <si>
    <r>
      <rPr>
        <sz val="10"/>
        <color rgb="FFFF0000"/>
        <rFont val="宋体"/>
        <family val="3"/>
        <charset val="134"/>
      </rPr>
      <t>印度</t>
    </r>
    <phoneticPr fontId="8" type="noConversion"/>
  </si>
  <si>
    <r>
      <rPr>
        <sz val="10"/>
        <rFont val="宋体"/>
        <family val="3"/>
        <charset val="134"/>
      </rPr>
      <t>班加罗尔</t>
    </r>
    <phoneticPr fontId="8" type="noConversion"/>
  </si>
  <si>
    <r>
      <rPr>
        <sz val="10"/>
        <rFont val="宋体"/>
        <family val="3"/>
        <charset val="134"/>
      </rPr>
      <t>加尔各答</t>
    </r>
    <phoneticPr fontId="8" type="noConversion"/>
  </si>
  <si>
    <r>
      <rPr>
        <sz val="10"/>
        <rFont val="宋体"/>
        <family val="3"/>
        <charset val="134"/>
      </rPr>
      <t>孟德拉</t>
    </r>
    <phoneticPr fontId="8" type="noConversion"/>
  </si>
  <si>
    <r>
      <rPr>
        <sz val="10"/>
        <color rgb="FF000000"/>
        <rFont val="宋体"/>
        <family val="3"/>
        <charset val="134"/>
      </rPr>
      <t>停接</t>
    </r>
    <phoneticPr fontId="8" type="noConversion"/>
  </si>
  <si>
    <r>
      <rPr>
        <b/>
        <sz val="10"/>
        <color rgb="FFFF0000"/>
        <rFont val="宋体"/>
        <family val="3"/>
        <charset val="134"/>
      </rPr>
      <t>重货早定早申舱位！</t>
    </r>
    <r>
      <rPr>
        <b/>
        <sz val="10"/>
        <color rgb="FFFF0000"/>
        <rFont val="Verdana"/>
        <family val="2"/>
      </rPr>
      <t xml:space="preserve">      </t>
    </r>
    <phoneticPr fontId="8" type="noConversion"/>
  </si>
  <si>
    <r>
      <rPr>
        <sz val="10"/>
        <rFont val="宋体"/>
        <family val="3"/>
        <charset val="134"/>
      </rPr>
      <t>单询</t>
    </r>
    <phoneticPr fontId="8" type="noConversion"/>
  </si>
  <si>
    <r>
      <rPr>
        <sz val="10"/>
        <rFont val="宋体"/>
        <family val="3"/>
        <charset val="134"/>
      </rPr>
      <t>宁波</t>
    </r>
    <phoneticPr fontId="8" type="noConversion"/>
  </si>
  <si>
    <r>
      <rPr>
        <sz val="10"/>
        <rFont val="宋体"/>
        <family val="3"/>
        <charset val="134"/>
      </rPr>
      <t>帕拉那瓜</t>
    </r>
    <phoneticPr fontId="8" type="noConversion"/>
  </si>
  <si>
    <r>
      <rPr>
        <sz val="10"/>
        <rFont val="宋体"/>
        <family val="3"/>
        <charset val="134"/>
      </rPr>
      <t>圣地亚哥</t>
    </r>
    <phoneticPr fontId="8" type="noConversion"/>
  </si>
  <si>
    <r>
      <rPr>
        <b/>
        <sz val="10"/>
        <color rgb="FFFF0000"/>
        <rFont val="宋体"/>
        <family val="3"/>
        <charset val="134"/>
      </rPr>
      <t>重貨要加超重費，且舱位申请。</t>
    </r>
    <phoneticPr fontId="8" type="noConversion"/>
  </si>
  <si>
    <r>
      <rPr>
        <sz val="10"/>
        <rFont val="宋体"/>
        <family val="3"/>
        <charset val="134"/>
      </rPr>
      <t>澳洲</t>
    </r>
    <phoneticPr fontId="8" type="noConversion"/>
  </si>
  <si>
    <r>
      <rPr>
        <sz val="10"/>
        <rFont val="宋体"/>
        <family val="3"/>
        <charset val="134"/>
      </rPr>
      <t>澳大利亚</t>
    </r>
    <phoneticPr fontId="8" type="noConversion"/>
  </si>
  <si>
    <r>
      <rPr>
        <sz val="10"/>
        <rFont val="宋体"/>
        <family val="3"/>
        <charset val="134"/>
      </rPr>
      <t>墨尔本</t>
    </r>
    <phoneticPr fontId="8" type="noConversion"/>
  </si>
  <si>
    <r>
      <rPr>
        <sz val="10"/>
        <rFont val="宋体"/>
        <family val="3"/>
        <charset val="134"/>
      </rPr>
      <t>悉尼</t>
    </r>
    <phoneticPr fontId="8" type="noConversion"/>
  </si>
  <si>
    <r>
      <rPr>
        <sz val="10"/>
        <rFont val="宋体"/>
        <family val="3"/>
        <charset val="134"/>
      </rPr>
      <t>布里斯班</t>
    </r>
    <phoneticPr fontId="8" type="noConversion"/>
  </si>
  <si>
    <r>
      <rPr>
        <b/>
        <sz val="10"/>
        <color indexed="9"/>
        <rFont val="宋体"/>
        <family val="3"/>
        <charset val="134"/>
      </rPr>
      <t>备注</t>
    </r>
    <phoneticPr fontId="8" type="noConversion"/>
  </si>
  <si>
    <r>
      <rPr>
        <b/>
        <sz val="10"/>
        <color indexed="9"/>
        <rFont val="宋体"/>
        <family val="3"/>
        <charset val="134"/>
      </rPr>
      <t>有效期</t>
    </r>
    <phoneticPr fontId="8" type="noConversion"/>
  </si>
  <si>
    <r>
      <rPr>
        <sz val="10"/>
        <rFont val="宋体"/>
        <family val="3"/>
        <charset val="134"/>
      </rPr>
      <t>泰国</t>
    </r>
    <phoneticPr fontId="8" type="noConversion"/>
  </si>
  <si>
    <r>
      <rPr>
        <sz val="10"/>
        <rFont val="宋体"/>
        <family val="3"/>
        <charset val="134"/>
      </rPr>
      <t>林查班</t>
    </r>
    <phoneticPr fontId="8" type="noConversion"/>
  </si>
  <si>
    <r>
      <rPr>
        <sz val="10"/>
        <rFont val="宋体"/>
        <family val="3"/>
        <charset val="134"/>
      </rPr>
      <t>莱卡帮</t>
    </r>
    <phoneticPr fontId="8" type="noConversion"/>
  </si>
  <si>
    <r>
      <rPr>
        <sz val="10"/>
        <rFont val="宋体"/>
        <family val="3"/>
        <charset val="134"/>
      </rPr>
      <t>柬埔寨</t>
    </r>
    <phoneticPr fontId="8" type="noConversion"/>
  </si>
  <si>
    <r>
      <rPr>
        <sz val="10"/>
        <rFont val="宋体"/>
        <family val="3"/>
        <charset val="134"/>
      </rPr>
      <t>金边</t>
    </r>
    <phoneticPr fontId="8" type="noConversion"/>
  </si>
  <si>
    <r>
      <rPr>
        <sz val="10"/>
        <rFont val="宋体"/>
        <family val="3"/>
        <charset val="134"/>
      </rPr>
      <t>胡志明</t>
    </r>
    <phoneticPr fontId="8" type="noConversion"/>
  </si>
  <si>
    <r>
      <rPr>
        <sz val="10"/>
        <rFont val="宋体"/>
        <family val="3"/>
        <charset val="134"/>
      </rPr>
      <t>越南</t>
    </r>
    <phoneticPr fontId="8" type="noConversion"/>
  </si>
  <si>
    <r>
      <rPr>
        <sz val="10"/>
        <rFont val="宋体"/>
        <family val="3"/>
        <charset val="134"/>
      </rPr>
      <t>香港</t>
    </r>
    <phoneticPr fontId="8" type="noConversion"/>
  </si>
  <si>
    <r>
      <rPr>
        <sz val="10"/>
        <rFont val="宋体"/>
        <family val="3"/>
        <charset val="134"/>
      </rPr>
      <t>缅甸</t>
    </r>
    <phoneticPr fontId="8" type="noConversion"/>
  </si>
  <si>
    <r>
      <rPr>
        <sz val="10"/>
        <rFont val="宋体"/>
        <family val="3"/>
        <charset val="134"/>
      </rPr>
      <t>仰光</t>
    </r>
    <phoneticPr fontId="8" type="noConversion"/>
  </si>
  <si>
    <r>
      <rPr>
        <sz val="10"/>
        <rFont val="宋体"/>
        <family val="3"/>
        <charset val="134"/>
      </rPr>
      <t>宋卡</t>
    </r>
    <phoneticPr fontId="8" type="noConversion"/>
  </si>
  <si>
    <r>
      <rPr>
        <sz val="10"/>
        <rFont val="宋体"/>
        <family val="3"/>
        <charset val="134"/>
      </rPr>
      <t>西哈努克</t>
    </r>
    <phoneticPr fontId="8" type="noConversion"/>
  </si>
  <si>
    <r>
      <t>BANGKOK</t>
    </r>
    <r>
      <rPr>
        <sz val="10"/>
        <rFont val="宋体"/>
        <family val="3"/>
        <charset val="134"/>
      </rPr>
      <t>（</t>
    </r>
    <r>
      <rPr>
        <sz val="10"/>
        <rFont val="Verdana"/>
        <family val="2"/>
      </rPr>
      <t>SSW</t>
    </r>
    <r>
      <rPr>
        <sz val="10"/>
        <rFont val="宋体"/>
        <family val="3"/>
        <charset val="134"/>
      </rPr>
      <t>）</t>
    </r>
    <phoneticPr fontId="8" type="noConversion"/>
  </si>
  <si>
    <r>
      <rPr>
        <sz val="10"/>
        <rFont val="宋体"/>
        <family val="3"/>
        <charset val="134"/>
      </rPr>
      <t>曼谷</t>
    </r>
    <phoneticPr fontId="8" type="noConversion"/>
  </si>
  <si>
    <r>
      <rPr>
        <sz val="10"/>
        <rFont val="宋体"/>
        <family val="3"/>
        <charset val="134"/>
      </rPr>
      <t>印度</t>
    </r>
    <phoneticPr fontId="8" type="noConversion"/>
  </si>
  <si>
    <r>
      <rPr>
        <sz val="10"/>
        <rFont val="宋体"/>
        <family val="3"/>
        <charset val="134"/>
      </rPr>
      <t>那瓦什瓦</t>
    </r>
    <phoneticPr fontId="8" type="noConversion"/>
  </si>
  <si>
    <r>
      <rPr>
        <sz val="10"/>
        <rFont val="宋体"/>
        <family val="3"/>
        <charset val="134"/>
      </rPr>
      <t>孟买</t>
    </r>
    <phoneticPr fontId="8" type="noConversion"/>
  </si>
  <si>
    <r>
      <rPr>
        <sz val="10"/>
        <rFont val="宋体"/>
        <family val="3"/>
        <charset val="134"/>
      </rPr>
      <t>那瓦</t>
    </r>
    <phoneticPr fontId="8" type="noConversion"/>
  </si>
  <si>
    <r>
      <rPr>
        <sz val="10"/>
        <rFont val="宋体"/>
        <family val="3"/>
        <charset val="134"/>
      </rPr>
      <t>皮帕瓦</t>
    </r>
    <phoneticPr fontId="8" type="noConversion"/>
  </si>
  <si>
    <r>
      <rPr>
        <sz val="10"/>
        <rFont val="宋体"/>
        <family val="3"/>
        <charset val="134"/>
      </rPr>
      <t>斯里兰卡</t>
    </r>
    <phoneticPr fontId="8" type="noConversion"/>
  </si>
  <si>
    <r>
      <rPr>
        <sz val="10"/>
        <rFont val="宋体"/>
        <family val="3"/>
        <charset val="134"/>
      </rPr>
      <t>科伦坡</t>
    </r>
    <phoneticPr fontId="8" type="noConversion"/>
  </si>
  <si>
    <r>
      <rPr>
        <sz val="10"/>
        <rFont val="宋体"/>
        <family val="3"/>
        <charset val="134"/>
      </rPr>
      <t>马尔代夫</t>
    </r>
    <phoneticPr fontId="8" type="noConversion"/>
  </si>
  <si>
    <r>
      <rPr>
        <sz val="10"/>
        <rFont val="宋体"/>
        <family val="3"/>
        <charset val="134"/>
      </rPr>
      <t>马累</t>
    </r>
    <phoneticPr fontId="8" type="noConversion"/>
  </si>
  <si>
    <r>
      <rPr>
        <sz val="10"/>
        <rFont val="宋体"/>
        <family val="3"/>
        <charset val="134"/>
      </rPr>
      <t>可钦</t>
    </r>
    <phoneticPr fontId="8" type="noConversion"/>
  </si>
  <si>
    <r>
      <rPr>
        <sz val="10"/>
        <rFont val="宋体"/>
        <family val="3"/>
        <charset val="134"/>
      </rPr>
      <t>杜蒂戈林</t>
    </r>
    <phoneticPr fontId="8" type="noConversion"/>
  </si>
  <si>
    <r>
      <rPr>
        <sz val="10"/>
        <rFont val="宋体"/>
        <family val="3"/>
        <charset val="134"/>
      </rPr>
      <t>马来西亚</t>
    </r>
    <phoneticPr fontId="8" type="noConversion"/>
  </si>
  <si>
    <r>
      <rPr>
        <sz val="10"/>
        <rFont val="宋体"/>
        <family val="3"/>
        <charset val="134"/>
      </rPr>
      <t>槟城</t>
    </r>
    <phoneticPr fontId="8" type="noConversion"/>
  </si>
  <si>
    <r>
      <rPr>
        <sz val="10"/>
        <rFont val="宋体"/>
        <family val="3"/>
        <charset val="134"/>
      </rPr>
      <t>巴生</t>
    </r>
    <r>
      <rPr>
        <sz val="10"/>
        <rFont val="Verdana"/>
        <family val="2"/>
      </rPr>
      <t>/</t>
    </r>
    <r>
      <rPr>
        <sz val="10"/>
        <rFont val="宋体"/>
        <family val="3"/>
        <charset val="134"/>
      </rPr>
      <t>新加坡</t>
    </r>
    <phoneticPr fontId="8" type="noConversion"/>
  </si>
  <si>
    <r>
      <rPr>
        <sz val="10"/>
        <rFont val="宋体"/>
        <family val="3"/>
        <charset val="134"/>
      </rPr>
      <t>帕西古当</t>
    </r>
    <phoneticPr fontId="8" type="noConversion"/>
  </si>
  <si>
    <r>
      <rPr>
        <sz val="10"/>
        <rFont val="宋体"/>
        <family val="3"/>
        <charset val="134"/>
      </rPr>
      <t>印度尼西亚</t>
    </r>
    <phoneticPr fontId="8" type="noConversion"/>
  </si>
  <si>
    <r>
      <rPr>
        <sz val="10"/>
        <rFont val="宋体"/>
        <family val="3"/>
        <charset val="134"/>
      </rPr>
      <t>乌拉湾</t>
    </r>
    <phoneticPr fontId="8" type="noConversion"/>
  </si>
  <si>
    <r>
      <rPr>
        <sz val="10"/>
        <rFont val="宋体"/>
        <family val="3"/>
        <charset val="134"/>
      </rPr>
      <t>巨港</t>
    </r>
    <phoneticPr fontId="8" type="noConversion"/>
  </si>
  <si>
    <r>
      <rPr>
        <sz val="10"/>
        <rFont val="宋体"/>
        <family val="3"/>
        <charset val="134"/>
      </rPr>
      <t>雅加达</t>
    </r>
    <phoneticPr fontId="8" type="noConversion"/>
  </si>
  <si>
    <r>
      <rPr>
        <sz val="10"/>
        <rFont val="宋体"/>
        <family val="3"/>
        <charset val="134"/>
      </rPr>
      <t>蒙德拉</t>
    </r>
    <phoneticPr fontId="8" type="noConversion"/>
  </si>
  <si>
    <r>
      <rPr>
        <sz val="10"/>
        <rFont val="宋体"/>
        <family val="3"/>
        <charset val="134"/>
      </rPr>
      <t>赫兹拉</t>
    </r>
    <phoneticPr fontId="8" type="noConversion"/>
  </si>
  <si>
    <r>
      <rPr>
        <sz val="10"/>
        <rFont val="宋体"/>
        <family val="3"/>
        <charset val="134"/>
      </rPr>
      <t>菲律宾</t>
    </r>
    <phoneticPr fontId="8" type="noConversion"/>
  </si>
  <si>
    <r>
      <rPr>
        <sz val="10"/>
        <rFont val="宋体"/>
        <family val="3"/>
        <charset val="134"/>
      </rPr>
      <t>马尼拉（北）</t>
    </r>
    <phoneticPr fontId="8" type="noConversion"/>
  </si>
  <si>
    <r>
      <rPr>
        <sz val="10"/>
        <rFont val="宋体"/>
        <family val="3"/>
        <charset val="134"/>
      </rPr>
      <t>马尼拉（南）</t>
    </r>
    <phoneticPr fontId="8" type="noConversion"/>
  </si>
  <si>
    <r>
      <rPr>
        <sz val="10"/>
        <rFont val="宋体"/>
        <family val="3"/>
        <charset val="134"/>
      </rPr>
      <t>维萨戈</t>
    </r>
    <phoneticPr fontId="8" type="noConversion"/>
  </si>
  <si>
    <r>
      <rPr>
        <sz val="10"/>
        <rFont val="宋体"/>
        <family val="3"/>
        <charset val="134"/>
      </rPr>
      <t>巴生</t>
    </r>
    <phoneticPr fontId="8" type="noConversion"/>
  </si>
  <si>
    <r>
      <rPr>
        <sz val="10"/>
        <color theme="1"/>
        <rFont val="宋体"/>
        <family val="3"/>
        <charset val="134"/>
      </rPr>
      <t>泗水</t>
    </r>
    <phoneticPr fontId="8" type="noConversion"/>
  </si>
  <si>
    <r>
      <rPr>
        <sz val="10"/>
        <rFont val="宋体"/>
        <family val="3"/>
        <charset val="134"/>
      </rPr>
      <t>潘江</t>
    </r>
    <phoneticPr fontId="8" type="noConversion"/>
  </si>
  <si>
    <r>
      <rPr>
        <sz val="10"/>
        <rFont val="宋体"/>
        <family val="3"/>
        <charset val="134"/>
      </rPr>
      <t>加尔各答</t>
    </r>
    <phoneticPr fontId="8" type="noConversion"/>
  </si>
  <si>
    <r>
      <rPr>
        <sz val="10"/>
        <color theme="1"/>
        <rFont val="宋体"/>
        <family val="3"/>
        <charset val="134"/>
      </rPr>
      <t>马德拉斯</t>
    </r>
    <r>
      <rPr>
        <sz val="10"/>
        <color theme="1"/>
        <rFont val="Verdana"/>
        <family val="2"/>
      </rPr>
      <t>/</t>
    </r>
    <r>
      <rPr>
        <sz val="10"/>
        <color theme="1"/>
        <rFont val="宋体"/>
        <family val="3"/>
        <charset val="134"/>
      </rPr>
      <t>清奈</t>
    </r>
    <phoneticPr fontId="8" type="noConversion"/>
  </si>
  <si>
    <r>
      <rPr>
        <sz val="10"/>
        <color theme="1"/>
        <rFont val="宋体"/>
        <family val="3"/>
        <charset val="134"/>
      </rPr>
      <t>直达</t>
    </r>
    <phoneticPr fontId="8" type="noConversion"/>
  </si>
  <si>
    <r>
      <rPr>
        <sz val="10"/>
        <color indexed="9"/>
        <rFont val="宋体"/>
        <family val="3"/>
        <charset val="134"/>
      </rPr>
      <t>航线</t>
    </r>
  </si>
  <si>
    <r>
      <rPr>
        <sz val="10"/>
        <color indexed="9"/>
        <rFont val="宋体"/>
        <family val="3"/>
        <charset val="134"/>
      </rPr>
      <t>国家</t>
    </r>
    <r>
      <rPr>
        <sz val="10"/>
        <color indexed="9"/>
        <rFont val="Verdana"/>
        <family val="2"/>
      </rPr>
      <t>/</t>
    </r>
    <r>
      <rPr>
        <sz val="10"/>
        <color indexed="9"/>
        <rFont val="宋体"/>
        <family val="3"/>
        <charset val="134"/>
      </rPr>
      <t>地区</t>
    </r>
  </si>
  <si>
    <r>
      <rPr>
        <sz val="10"/>
        <color indexed="9"/>
        <rFont val="宋体"/>
        <family val="3"/>
        <charset val="134"/>
      </rPr>
      <t>港口</t>
    </r>
  </si>
  <si>
    <r>
      <rPr>
        <sz val="10"/>
        <color indexed="9"/>
        <rFont val="宋体"/>
        <family val="3"/>
        <charset val="134"/>
      </rPr>
      <t>港口中文名</t>
    </r>
  </si>
  <si>
    <r>
      <rPr>
        <sz val="10"/>
        <rFont val="宋体"/>
        <family val="3"/>
        <charset val="134"/>
      </rPr>
      <t>运价</t>
    </r>
    <r>
      <rPr>
        <sz val="10"/>
        <rFont val="Verdana"/>
        <family val="2"/>
      </rPr>
      <t xml:space="preserve"> (USD)
</t>
    </r>
  </si>
  <si>
    <r>
      <rPr>
        <sz val="10"/>
        <color indexed="9"/>
        <rFont val="宋体"/>
        <family val="3"/>
        <charset val="134"/>
      </rPr>
      <t>船期</t>
    </r>
  </si>
  <si>
    <r>
      <rPr>
        <sz val="10"/>
        <color indexed="9"/>
        <rFont val="宋体"/>
        <family val="3"/>
        <charset val="134"/>
      </rPr>
      <t>转港</t>
    </r>
  </si>
  <si>
    <r>
      <rPr>
        <sz val="10"/>
        <color indexed="9"/>
        <rFont val="宋体"/>
        <family val="3"/>
        <charset val="134"/>
      </rPr>
      <t>航程</t>
    </r>
  </si>
  <si>
    <r>
      <rPr>
        <b/>
        <sz val="10"/>
        <rFont val="宋体"/>
        <family val="3"/>
        <charset val="134"/>
      </rPr>
      <t>西非航线停接</t>
    </r>
    <phoneticPr fontId="8" type="noConversion"/>
  </si>
  <si>
    <r>
      <rPr>
        <b/>
        <sz val="10"/>
        <color rgb="FFFF0000"/>
        <rFont val="宋体"/>
        <family val="3"/>
        <charset val="134"/>
      </rPr>
      <t>重貨要加超重費，且舱位申请。</t>
    </r>
    <r>
      <rPr>
        <b/>
        <sz val="10"/>
        <color rgb="FFFF0000"/>
        <rFont val="Verdana"/>
        <family val="2"/>
      </rPr>
      <t xml:space="preserve">      </t>
    </r>
    <phoneticPr fontId="8" type="noConversion"/>
  </si>
  <si>
    <t>直达</t>
    <phoneticPr fontId="8" type="noConversion"/>
  </si>
  <si>
    <t>25,23</t>
    <phoneticPr fontId="8" type="noConversion"/>
  </si>
  <si>
    <t>30,27</t>
    <phoneticPr fontId="8" type="noConversion"/>
  </si>
  <si>
    <r>
      <rPr>
        <sz val="10"/>
        <rFont val="宋体"/>
        <family val="3"/>
        <charset val="134"/>
      </rPr>
      <t>赛德</t>
    </r>
    <r>
      <rPr>
        <sz val="10"/>
        <rFont val="Verdana"/>
        <family val="2"/>
      </rPr>
      <t>(</t>
    </r>
    <r>
      <rPr>
        <sz val="10"/>
        <rFont val="宋体"/>
        <family val="3"/>
        <charset val="134"/>
      </rPr>
      <t>东</t>
    </r>
    <r>
      <rPr>
        <sz val="10"/>
        <rFont val="Verdana"/>
        <family val="2"/>
      </rPr>
      <t>/</t>
    </r>
    <r>
      <rPr>
        <sz val="10"/>
        <rFont val="宋体"/>
        <family val="3"/>
        <charset val="134"/>
      </rPr>
      <t>西</t>
    </r>
    <r>
      <rPr>
        <sz val="10"/>
        <rFont val="Verdana"/>
        <family val="2"/>
      </rPr>
      <t>)</t>
    </r>
    <phoneticPr fontId="8" type="noConversion"/>
  </si>
  <si>
    <t>暂时停接</t>
    <phoneticPr fontId="8" type="noConversion"/>
  </si>
  <si>
    <t>NAIROBI</t>
    <phoneticPr fontId="8" type="noConversion"/>
  </si>
  <si>
    <t>内罗毕</t>
    <phoneticPr fontId="8" type="noConversion"/>
  </si>
  <si>
    <t>宁波</t>
    <phoneticPr fontId="8" type="noConversion"/>
  </si>
  <si>
    <t>HWCS=USD200 FOR 18TONS&lt;=2SD&lt;21TONS ,
HWCS=USD400 FOR 2SD&gt;= 21TONS</t>
    <phoneticPr fontId="8" type="noConversion"/>
  </si>
  <si>
    <t>单询</t>
    <phoneticPr fontId="8" type="noConversion"/>
  </si>
  <si>
    <t>巴生（西）</t>
    <phoneticPr fontId="8" type="noConversion"/>
  </si>
</sst>
</file>

<file path=xl/styles.xml><?xml version="1.0" encoding="utf-8"?>
<styleSheet xmlns="http://schemas.openxmlformats.org/spreadsheetml/2006/main">
  <numFmts count="11">
    <numFmt numFmtId="176" formatCode="_(* #,##0_);_(* \(#,##0\);_(* &quot;-&quot;_);_(@_)"/>
    <numFmt numFmtId="177" formatCode="[$-409]d\-mmm;@"/>
    <numFmt numFmtId="178" formatCode="\t#\,\t#\t#0"/>
    <numFmt numFmtId="179" formatCode="0.000%"/>
    <numFmt numFmtId="180" formatCode="_(* #,##0.00_);_(* \(#,##0.00\);_(* &quot;-&quot;??_);_(@_)"/>
    <numFmt numFmtId="181" formatCode="0_);[Red]\(0\)"/>
    <numFmt numFmtId="182" formatCode="#,##0.000_);[Red]\(#,##0.000\)"/>
    <numFmt numFmtId="183" formatCode="m/yy"/>
    <numFmt numFmtId="184" formatCode="0.00_)"/>
    <numFmt numFmtId="185" formatCode="m&quot;月&quot;d&quot;日&quot;;@"/>
    <numFmt numFmtId="186" formatCode="[$€-2]\ #,##0_);[Red]\([$€-2]\ #,##0\)"/>
  </numFmts>
  <fonts count="78">
    <font>
      <sz val="12"/>
      <name val="宋体"/>
      <charset val="134"/>
    </font>
    <font>
      <b/>
      <sz val="12"/>
      <name val="宋体"/>
      <family val="3"/>
      <charset val="134"/>
    </font>
    <font>
      <sz val="12"/>
      <color indexed="10"/>
      <name val="宋体"/>
      <family val="3"/>
      <charset val="134"/>
    </font>
    <font>
      <b/>
      <sz val="20"/>
      <color indexed="10"/>
      <name val="宋体"/>
      <family val="3"/>
      <charset val="134"/>
    </font>
    <font>
      <b/>
      <sz val="10"/>
      <color indexed="9"/>
      <name val="Arial"/>
      <family val="2"/>
    </font>
    <font>
      <b/>
      <sz val="10"/>
      <color indexed="9"/>
      <name val="宋体"/>
      <family val="3"/>
      <charset val="134"/>
    </font>
    <font>
      <b/>
      <sz val="10"/>
      <name val="宋体"/>
      <family val="3"/>
      <charset val="134"/>
    </font>
    <font>
      <sz val="10"/>
      <name val="宋体"/>
      <family val="3"/>
      <charset val="134"/>
    </font>
    <font>
      <sz val="9"/>
      <name val="宋体"/>
      <family val="3"/>
      <charset val="134"/>
    </font>
    <font>
      <sz val="9"/>
      <name val="Verdana"/>
      <family val="2"/>
    </font>
    <font>
      <sz val="9"/>
      <color indexed="8"/>
      <name val="Verdana"/>
      <family val="2"/>
    </font>
    <font>
      <b/>
      <sz val="18"/>
      <color indexed="56"/>
      <name val="宋体"/>
      <family val="3"/>
      <charset val="134"/>
    </font>
    <font>
      <sz val="11"/>
      <color indexed="8"/>
      <name val="宋体"/>
      <family val="3"/>
      <charset val="134"/>
    </font>
    <font>
      <sz val="11"/>
      <color indexed="17"/>
      <name val="宋体"/>
      <family val="3"/>
      <charset val="134"/>
    </font>
    <font>
      <sz val="11"/>
      <color indexed="20"/>
      <name val="宋体"/>
      <family val="3"/>
      <charset val="134"/>
    </font>
    <font>
      <sz val="12"/>
      <color indexed="17"/>
      <name val="宋体"/>
      <family val="3"/>
      <charset val="134"/>
    </font>
    <font>
      <sz val="11"/>
      <color indexed="9"/>
      <name val="宋体"/>
      <family val="3"/>
      <charset val="134"/>
    </font>
    <font>
      <sz val="11"/>
      <color indexed="10"/>
      <name val="宋体"/>
      <family val="3"/>
      <charset val="134"/>
    </font>
    <font>
      <b/>
      <sz val="11"/>
      <color indexed="9"/>
      <name val="宋体"/>
      <family val="3"/>
      <charset val="134"/>
    </font>
    <font>
      <sz val="11"/>
      <name val=""/>
      <charset val="134"/>
    </font>
    <font>
      <b/>
      <sz val="13"/>
      <color indexed="56"/>
      <name val="宋体"/>
      <family val="3"/>
      <charset val="134"/>
    </font>
    <font>
      <b/>
      <sz val="11"/>
      <color indexed="8"/>
      <name val="宋体"/>
      <family val="3"/>
      <charset val="134"/>
    </font>
    <font>
      <b/>
      <sz val="9"/>
      <name val="Geneva"/>
      <family val="1"/>
    </font>
    <font>
      <sz val="11"/>
      <color indexed="60"/>
      <name val="宋体"/>
      <family val="3"/>
      <charset val="134"/>
    </font>
    <font>
      <sz val="10"/>
      <name val="Arial"/>
      <family val="2"/>
    </font>
    <font>
      <i/>
      <sz val="11"/>
      <color indexed="23"/>
      <name val="宋体"/>
      <family val="3"/>
      <charset val="134"/>
    </font>
    <font>
      <sz val="8"/>
      <name val="Arial"/>
      <family val="2"/>
    </font>
    <font>
      <b/>
      <sz val="15"/>
      <color indexed="56"/>
      <name val="宋体"/>
      <family val="3"/>
      <charset val="134"/>
    </font>
    <font>
      <sz val="11"/>
      <color indexed="62"/>
      <name val="宋体"/>
      <family val="3"/>
      <charset val="134"/>
    </font>
    <font>
      <b/>
      <sz val="11"/>
      <color indexed="52"/>
      <name val="宋体"/>
      <family val="3"/>
      <charset val="134"/>
    </font>
    <font>
      <b/>
      <sz val="11"/>
      <color indexed="63"/>
      <name val="宋体"/>
      <family val="3"/>
      <charset val="134"/>
    </font>
    <font>
      <sz val="10"/>
      <name val="MS Sans Serif"/>
      <family val="1"/>
    </font>
    <font>
      <sz val="10"/>
      <name val="Geneva"/>
      <family val="1"/>
    </font>
    <font>
      <b/>
      <sz val="11"/>
      <color indexed="56"/>
      <name val="宋体"/>
      <family val="3"/>
      <charset val="134"/>
    </font>
    <font>
      <sz val="12"/>
      <name val="新細明體"/>
      <family val="1"/>
    </font>
    <font>
      <sz val="11"/>
      <name val="ＭＳ Ｐゴシック"/>
      <charset val="134"/>
    </font>
    <font>
      <sz val="11"/>
      <color indexed="52"/>
      <name val="宋体"/>
      <family val="3"/>
      <charset val="134"/>
    </font>
    <font>
      <b/>
      <sz val="8"/>
      <color indexed="8"/>
      <name val="Arial"/>
      <family val="2"/>
    </font>
    <font>
      <sz val="9"/>
      <name val="Geneva"/>
      <family val="1"/>
    </font>
    <font>
      <b/>
      <i/>
      <sz val="16"/>
      <name val="Helv"/>
      <family val="2"/>
    </font>
    <font>
      <b/>
      <sz val="8.5"/>
      <name val="MS Sans Serif"/>
      <family val="2"/>
    </font>
    <font>
      <b/>
      <sz val="8"/>
      <color indexed="12"/>
      <name val="Arial"/>
      <family val="2"/>
    </font>
    <font>
      <sz val="8"/>
      <name val="MS Sans Serif"/>
      <family val="2"/>
    </font>
    <font>
      <sz val="12"/>
      <color indexed="60"/>
      <name val="宋体"/>
      <family val="3"/>
      <charset val="134"/>
    </font>
    <font>
      <sz val="12"/>
      <color indexed="8"/>
      <name val="굴림"/>
      <charset val="129"/>
    </font>
    <font>
      <sz val="10"/>
      <name val="Helv"/>
      <family val="2"/>
    </font>
    <font>
      <sz val="12"/>
      <name val="宋体"/>
      <family val="3"/>
      <charset val="134"/>
    </font>
    <font>
      <sz val="9"/>
      <color indexed="81"/>
      <name val="宋体"/>
      <family val="3"/>
      <charset val="134"/>
    </font>
    <font>
      <sz val="10"/>
      <name val="Verdana"/>
      <family val="2"/>
    </font>
    <font>
      <sz val="10"/>
      <color theme="1"/>
      <name val="Verdana"/>
      <family val="2"/>
    </font>
    <font>
      <b/>
      <sz val="10"/>
      <name val="Verdana"/>
      <family val="2"/>
    </font>
    <font>
      <sz val="10"/>
      <color rgb="FF000000"/>
      <name val="Verdana"/>
      <family val="2"/>
    </font>
    <font>
      <b/>
      <sz val="10"/>
      <color rgb="FFFF0000"/>
      <name val="宋体"/>
      <family val="3"/>
      <charset val="134"/>
    </font>
    <font>
      <sz val="10"/>
      <color theme="1"/>
      <name val="宋体"/>
      <family val="3"/>
      <charset val="134"/>
    </font>
    <font>
      <b/>
      <sz val="10"/>
      <color indexed="9"/>
      <name val="Verdana"/>
      <family val="2"/>
    </font>
    <font>
      <b/>
      <sz val="10"/>
      <color rgb="FFFF0000"/>
      <name val="Verdana"/>
      <family val="2"/>
    </font>
    <font>
      <sz val="10"/>
      <color theme="1" tint="0.499984740745262"/>
      <name val="Verdana"/>
      <family val="2"/>
    </font>
    <font>
      <sz val="10"/>
      <color theme="1" tint="0.499984740745262"/>
      <name val="宋体"/>
      <family val="3"/>
      <charset val="134"/>
    </font>
    <font>
      <sz val="10"/>
      <color rgb="FFFF0000"/>
      <name val="Verdana"/>
      <family val="2"/>
    </font>
    <font>
      <sz val="10"/>
      <color rgb="FFFF0000"/>
      <name val="宋体"/>
      <family val="3"/>
      <charset val="134"/>
    </font>
    <font>
      <sz val="10"/>
      <color rgb="FF000000"/>
      <name val="宋体"/>
      <family val="3"/>
      <charset val="134"/>
    </font>
    <font>
      <sz val="10"/>
      <color indexed="8"/>
      <name val="Verdana"/>
      <family val="2"/>
    </font>
    <font>
      <b/>
      <sz val="10"/>
      <color indexed="10"/>
      <name val="Verdana"/>
      <family val="2"/>
    </font>
    <font>
      <b/>
      <sz val="10"/>
      <color indexed="10"/>
      <name val="宋体"/>
      <family val="3"/>
      <charset val="134"/>
    </font>
    <font>
      <b/>
      <sz val="10"/>
      <color theme="1"/>
      <name val="Verdana"/>
      <family val="2"/>
    </font>
    <font>
      <b/>
      <sz val="10"/>
      <color theme="1"/>
      <name val="宋体"/>
      <family val="3"/>
      <charset val="134"/>
    </font>
    <font>
      <sz val="10"/>
      <color theme="1"/>
      <name val="宋体"/>
      <family val="2"/>
      <charset val="134"/>
    </font>
    <font>
      <sz val="10"/>
      <color rgb="FFFF0000"/>
      <name val="宋体"/>
      <family val="2"/>
      <charset val="134"/>
    </font>
    <font>
      <sz val="10"/>
      <name val="宋体"/>
      <family val="2"/>
      <charset val="134"/>
    </font>
    <font>
      <sz val="10"/>
      <color rgb="FF00B050"/>
      <name val="Verdana"/>
      <family val="2"/>
    </font>
    <font>
      <sz val="10"/>
      <color rgb="FF00B050"/>
      <name val="宋体"/>
      <family val="2"/>
      <charset val="134"/>
    </font>
    <font>
      <sz val="10"/>
      <color rgb="FFFFC000"/>
      <name val="Verdana"/>
      <family val="2"/>
    </font>
    <font>
      <sz val="10"/>
      <color rgb="FFFFC000"/>
      <name val="宋体"/>
      <family val="2"/>
      <charset val="134"/>
    </font>
    <font>
      <sz val="10"/>
      <color rgb="FF333333"/>
      <name val="Verdana"/>
      <family val="2"/>
    </font>
    <font>
      <sz val="10"/>
      <color indexed="9"/>
      <name val="Verdana"/>
      <family val="2"/>
    </font>
    <font>
      <sz val="10"/>
      <color indexed="9"/>
      <name val="宋体"/>
      <family val="3"/>
      <charset val="134"/>
    </font>
    <font>
      <b/>
      <sz val="10"/>
      <color rgb="FF000000"/>
      <name val="Verdana"/>
      <family val="2"/>
    </font>
    <font>
      <b/>
      <sz val="10"/>
      <color indexed="8"/>
      <name val="Verdana"/>
      <family val="2"/>
    </font>
  </fonts>
  <fills count="28">
    <fill>
      <patternFill patternType="none"/>
    </fill>
    <fill>
      <patternFill patternType="gray125"/>
    </fill>
    <fill>
      <patternFill patternType="solid">
        <fgColor indexed="48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23"/>
        <bgColor indexed="23"/>
      </patternFill>
    </fill>
    <fill>
      <patternFill patternType="solid">
        <fgColor indexed="22"/>
        <bgColor indexed="22"/>
      </patternFill>
    </fill>
    <fill>
      <patternFill patternType="solid">
        <fgColor indexed="21"/>
        <bgColor indexed="64"/>
      </patternFill>
    </fill>
  </fills>
  <borders count="25">
    <border>
      <left/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auto="1"/>
      </left>
      <right/>
      <top style="thin">
        <color auto="1"/>
      </top>
      <bottom style="thin">
        <color indexed="22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8"/>
      </left>
      <right/>
      <top/>
      <bottom style="thin">
        <color indexed="22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/>
      <right/>
      <top/>
      <bottom style="thin">
        <color auto="1"/>
      </bottom>
      <diagonal/>
    </border>
  </borders>
  <cellStyleXfs count="2568">
    <xf numFmtId="177" fontId="0" fillId="0" borderId="0">
      <alignment vertical="center"/>
    </xf>
    <xf numFmtId="177" fontId="12" fillId="6" borderId="0" applyNumberFormat="0" applyBorder="0" applyAlignment="0" applyProtection="0">
      <alignment vertical="center"/>
    </xf>
    <xf numFmtId="177" fontId="13" fillId="4" borderId="0" applyNumberFormat="0" applyBorder="0" applyAlignment="0" applyProtection="0">
      <alignment vertical="center"/>
    </xf>
    <xf numFmtId="177" fontId="12" fillId="13" borderId="0" applyNumberFormat="0" applyBorder="0" applyAlignment="0" applyProtection="0">
      <alignment vertical="center"/>
    </xf>
    <xf numFmtId="177" fontId="18" fillId="12" borderId="11" applyNumberFormat="0" applyAlignment="0" applyProtection="0">
      <alignment vertical="center"/>
    </xf>
    <xf numFmtId="177" fontId="16" fillId="10" borderId="0" applyNumberFormat="0" applyBorder="0" applyAlignment="0" applyProtection="0">
      <alignment vertical="center"/>
    </xf>
    <xf numFmtId="177" fontId="12" fillId="4" borderId="0" applyNumberFormat="0" applyBorder="0" applyAlignment="0" applyProtection="0">
      <alignment vertical="center"/>
    </xf>
    <xf numFmtId="177" fontId="46" fillId="0" borderId="0">
      <alignment vertical="center"/>
    </xf>
    <xf numFmtId="177" fontId="21" fillId="0" borderId="14" applyNumberFormat="0" applyFill="0" applyAlignment="0" applyProtection="0">
      <alignment vertical="center"/>
    </xf>
    <xf numFmtId="177" fontId="12" fillId="15" borderId="0" applyNumberFormat="0" applyBorder="0" applyAlignment="0" applyProtection="0">
      <alignment vertical="center"/>
    </xf>
    <xf numFmtId="177" fontId="16" fillId="10" borderId="0" applyNumberFormat="0" applyBorder="0" applyAlignment="0" applyProtection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12" fillId="5" borderId="0" applyNumberFormat="0" applyBorder="0" applyAlignment="0" applyProtection="0">
      <alignment vertical="center"/>
    </xf>
    <xf numFmtId="177" fontId="46" fillId="0" borderId="0">
      <alignment vertical="center"/>
    </xf>
    <xf numFmtId="177" fontId="12" fillId="5" borderId="0" applyNumberFormat="0" applyBorder="0" applyAlignment="0" applyProtection="0">
      <alignment vertical="center"/>
    </xf>
    <xf numFmtId="177" fontId="15" fillId="4" borderId="0" applyNumberFormat="0" applyBorder="0" applyAlignment="0" applyProtection="0">
      <alignment vertical="center"/>
    </xf>
    <xf numFmtId="177" fontId="12" fillId="6" borderId="0" applyNumberFormat="0" applyBorder="0" applyAlignment="0" applyProtection="0">
      <alignment vertical="center"/>
    </xf>
    <xf numFmtId="177" fontId="12" fillId="3" borderId="0" applyNumberFormat="0" applyBorder="0" applyAlignment="0" applyProtection="0">
      <alignment vertical="center"/>
    </xf>
    <xf numFmtId="177" fontId="12" fillId="5" borderId="0" applyNumberFormat="0" applyBorder="0" applyAlignment="0" applyProtection="0">
      <alignment vertical="center"/>
    </xf>
    <xf numFmtId="177" fontId="23" fillId="18" borderId="0" applyNumberFormat="0" applyBorder="0" applyAlignment="0" applyProtection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14" fillId="7" borderId="0" applyNumberFormat="0" applyBorder="0" applyAlignment="0" applyProtection="0">
      <alignment vertical="center"/>
    </xf>
    <xf numFmtId="177" fontId="16" fillId="19" borderId="0" applyNumberFormat="0" applyBorder="0" applyAlignment="0" applyProtection="0">
      <alignment vertical="center"/>
    </xf>
    <xf numFmtId="177" fontId="12" fillId="5" borderId="0" applyNumberFormat="0" applyBorder="0" applyAlignment="0" applyProtection="0">
      <alignment vertical="center"/>
    </xf>
    <xf numFmtId="177" fontId="12" fillId="3" borderId="0" applyNumberFormat="0" applyBorder="0" applyAlignment="0" applyProtection="0">
      <alignment vertical="center"/>
    </xf>
    <xf numFmtId="177" fontId="46" fillId="0" borderId="0">
      <alignment vertical="center"/>
    </xf>
    <xf numFmtId="177" fontId="12" fillId="6" borderId="0" applyNumberFormat="0" applyBorder="0" applyAlignment="0" applyProtection="0">
      <alignment vertical="center"/>
    </xf>
    <xf numFmtId="177" fontId="12" fillId="3" borderId="0" applyNumberFormat="0" applyBorder="0" applyAlignment="0" applyProtection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12" fillId="5" borderId="0" applyNumberFormat="0" applyBorder="0" applyAlignment="0" applyProtection="0">
      <alignment vertical="center"/>
    </xf>
    <xf numFmtId="177" fontId="27" fillId="0" borderId="15" applyNumberFormat="0" applyFill="0" applyAlignment="0" applyProtection="0">
      <alignment vertical="center"/>
    </xf>
    <xf numFmtId="177" fontId="16" fillId="8" borderId="0" applyNumberFormat="0" applyBorder="0" applyAlignment="0" applyProtection="0">
      <alignment vertical="center"/>
    </xf>
    <xf numFmtId="177" fontId="12" fillId="17" borderId="0" applyNumberFormat="0" applyBorder="0" applyAlignment="0" applyProtection="0">
      <alignment vertical="center"/>
    </xf>
    <xf numFmtId="177" fontId="17" fillId="0" borderId="0" applyNumberFormat="0" applyFill="0" applyBorder="0" applyAlignment="0" applyProtection="0">
      <alignment vertical="center"/>
    </xf>
    <xf numFmtId="177" fontId="46" fillId="0" borderId="0">
      <alignment vertical="center"/>
    </xf>
    <xf numFmtId="177" fontId="12" fillId="6" borderId="0" applyNumberFormat="0" applyBorder="0" applyAlignment="0" applyProtection="0">
      <alignment vertical="center"/>
    </xf>
    <xf numFmtId="177" fontId="12" fillId="17" borderId="0" applyNumberFormat="0" applyBorder="0" applyAlignment="0" applyProtection="0">
      <alignment vertical="center"/>
    </xf>
    <xf numFmtId="177" fontId="12" fillId="3" borderId="0" applyNumberFormat="0" applyBorder="0" applyAlignment="0" applyProtection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14" fillId="7" borderId="0" applyNumberFormat="0" applyBorder="0" applyAlignment="0" applyProtection="0">
      <alignment vertical="center"/>
    </xf>
    <xf numFmtId="177" fontId="12" fillId="7" borderId="0" applyNumberFormat="0" applyBorder="0" applyAlignment="0" applyProtection="0">
      <alignment vertical="center"/>
    </xf>
    <xf numFmtId="177" fontId="29" fillId="20" borderId="16" applyNumberFormat="0" applyAlignment="0" applyProtection="0">
      <alignment vertical="center"/>
    </xf>
    <xf numFmtId="177" fontId="46" fillId="0" borderId="0">
      <alignment vertical="center"/>
    </xf>
    <xf numFmtId="177" fontId="12" fillId="3" borderId="0" applyNumberFormat="0" applyBorder="0" applyAlignment="0" applyProtection="0">
      <alignment vertical="center"/>
    </xf>
    <xf numFmtId="177" fontId="46" fillId="0" borderId="0">
      <alignment vertical="center"/>
    </xf>
    <xf numFmtId="177" fontId="16" fillId="9" borderId="0" applyNumberFormat="0" applyBorder="0" applyAlignment="0" applyProtection="0">
      <alignment vertical="center"/>
    </xf>
    <xf numFmtId="177" fontId="12" fillId="15" borderId="0" applyNumberFormat="0" applyBorder="0" applyAlignment="0" applyProtection="0">
      <alignment vertical="center"/>
    </xf>
    <xf numFmtId="177" fontId="12" fillId="5" borderId="0" applyNumberFormat="0" applyBorder="0" applyAlignment="0" applyProtection="0">
      <alignment vertical="center"/>
    </xf>
    <xf numFmtId="177" fontId="12" fillId="5" borderId="0" applyNumberFormat="0" applyBorder="0" applyAlignment="0" applyProtection="0">
      <alignment vertical="center"/>
    </xf>
    <xf numFmtId="177" fontId="12" fillId="4" borderId="0" applyNumberFormat="0" applyBorder="0" applyAlignment="0" applyProtection="0">
      <alignment vertical="center"/>
    </xf>
    <xf numFmtId="177" fontId="12" fillId="6" borderId="0" applyNumberFormat="0" applyBorder="0" applyAlignment="0" applyProtection="0">
      <alignment vertical="center"/>
    </xf>
    <xf numFmtId="177" fontId="12" fillId="5" borderId="0" applyNumberFormat="0" applyBorder="0" applyAlignment="0" applyProtection="0">
      <alignment vertical="center"/>
    </xf>
    <xf numFmtId="177" fontId="19" fillId="14" borderId="12" applyNumberFormat="0" applyFont="0" applyAlignment="0" applyProtection="0">
      <alignment vertical="center"/>
    </xf>
    <xf numFmtId="177" fontId="13" fillId="4" borderId="0" applyNumberFormat="0" applyBorder="0" applyAlignment="0" applyProtection="0">
      <alignment vertical="center"/>
    </xf>
    <xf numFmtId="177" fontId="12" fillId="6" borderId="0" applyNumberFormat="0" applyBorder="0" applyAlignment="0" applyProtection="0">
      <alignment vertical="center"/>
    </xf>
    <xf numFmtId="177" fontId="23" fillId="18" borderId="0" applyNumberFormat="0" applyBorder="0" applyAlignment="0" applyProtection="0">
      <alignment vertical="center"/>
    </xf>
    <xf numFmtId="177" fontId="16" fillId="21" borderId="0" applyNumberFormat="0" applyBorder="0" applyAlignment="0" applyProtection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14" fillId="7" borderId="0" applyNumberFormat="0" applyBorder="0" applyAlignment="0" applyProtection="0">
      <alignment vertical="center"/>
    </xf>
    <xf numFmtId="177" fontId="16" fillId="22" borderId="0" applyNumberFormat="0" applyBorder="0" applyAlignment="0" applyProtection="0">
      <alignment vertical="center"/>
    </xf>
    <xf numFmtId="177" fontId="12" fillId="13" borderId="0" applyNumberFormat="0" applyBorder="0" applyAlignment="0" applyProtection="0">
      <alignment vertical="center"/>
    </xf>
    <xf numFmtId="177" fontId="14" fillId="7" borderId="0" applyNumberFormat="0" applyBorder="0" applyAlignment="0" applyProtection="0">
      <alignment vertical="center"/>
    </xf>
    <xf numFmtId="177" fontId="12" fillId="19" borderId="0" applyNumberFormat="0" applyBorder="0" applyAlignment="0" applyProtection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16" fillId="10" borderId="0" applyNumberFormat="0" applyBorder="0" applyAlignment="0" applyProtection="0">
      <alignment vertical="center"/>
    </xf>
    <xf numFmtId="177" fontId="12" fillId="4" borderId="0" applyNumberFormat="0" applyBorder="0" applyAlignment="0" applyProtection="0">
      <alignment vertical="center"/>
    </xf>
    <xf numFmtId="177" fontId="11" fillId="0" borderId="0" applyNumberFormat="0" applyFill="0" applyBorder="0" applyAlignment="0" applyProtection="0">
      <alignment vertical="center"/>
    </xf>
    <xf numFmtId="177" fontId="12" fillId="5" borderId="0" applyNumberFormat="0" applyBorder="0" applyAlignment="0" applyProtection="0">
      <alignment vertical="center"/>
    </xf>
    <xf numFmtId="177" fontId="12" fillId="6" borderId="0" applyNumberFormat="0" applyBorder="0" applyAlignment="0" applyProtection="0">
      <alignment vertical="center"/>
    </xf>
    <xf numFmtId="177" fontId="12" fillId="5" borderId="0" applyNumberFormat="0" applyBorder="0" applyAlignment="0" applyProtection="0">
      <alignment vertical="center"/>
    </xf>
    <xf numFmtId="177" fontId="13" fillId="4" borderId="0" applyNumberFormat="0" applyBorder="0" applyAlignment="0" applyProtection="0">
      <alignment vertical="center"/>
    </xf>
    <xf numFmtId="177" fontId="12" fillId="6" borderId="0" applyNumberFormat="0" applyBorder="0" applyAlignment="0" applyProtection="0">
      <alignment vertical="center"/>
    </xf>
    <xf numFmtId="177" fontId="20" fillId="0" borderId="13" applyNumberFormat="0" applyFill="0" applyAlignment="0" applyProtection="0">
      <alignment vertical="center"/>
    </xf>
    <xf numFmtId="177" fontId="12" fillId="5" borderId="0" applyNumberFormat="0" applyBorder="0" applyAlignment="0" applyProtection="0">
      <alignment vertical="center"/>
    </xf>
    <xf numFmtId="177" fontId="12" fillId="5" borderId="0" applyNumberFormat="0" applyBorder="0" applyAlignment="0" applyProtection="0">
      <alignment vertical="center"/>
    </xf>
    <xf numFmtId="177" fontId="12" fillId="4" borderId="0" applyNumberFormat="0" applyBorder="0" applyAlignment="0" applyProtection="0">
      <alignment vertical="center"/>
    </xf>
    <xf numFmtId="177" fontId="11" fillId="0" borderId="0" applyNumberFormat="0" applyFill="0" applyBorder="0" applyAlignment="0" applyProtection="0">
      <alignment vertical="center"/>
    </xf>
    <xf numFmtId="177" fontId="16" fillId="24" borderId="0" applyNumberFormat="0" applyBorder="0" applyAlignment="0" applyProtection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14" fillId="7" borderId="0" applyNumberFormat="0" applyBorder="0" applyAlignment="0" applyProtection="0">
      <alignment vertical="center"/>
    </xf>
    <xf numFmtId="177" fontId="16" fillId="24" borderId="0" applyNumberFormat="0" applyBorder="0" applyAlignment="0" applyProtection="0">
      <alignment vertical="center"/>
    </xf>
    <xf numFmtId="177" fontId="23" fillId="18" borderId="0" applyNumberFormat="0" applyBorder="0" applyAlignment="0" applyProtection="0">
      <alignment vertical="center"/>
    </xf>
    <xf numFmtId="177" fontId="12" fillId="4" borderId="0" applyNumberFormat="0" applyBorder="0" applyAlignment="0" applyProtection="0">
      <alignment vertical="center"/>
    </xf>
    <xf numFmtId="177" fontId="16" fillId="22" borderId="0" applyNumberFormat="0" applyBorder="0" applyAlignment="0" applyProtection="0">
      <alignment vertical="center"/>
    </xf>
    <xf numFmtId="177" fontId="12" fillId="15" borderId="0" applyNumberFormat="0" applyBorder="0" applyAlignment="0" applyProtection="0">
      <alignment vertical="center"/>
    </xf>
    <xf numFmtId="177" fontId="16" fillId="16" borderId="0" applyNumberFormat="0" applyBorder="0" applyAlignment="0" applyProtection="0">
      <alignment vertical="center"/>
    </xf>
    <xf numFmtId="177" fontId="12" fillId="7" borderId="0" applyNumberFormat="0" applyBorder="0" applyAlignment="0" applyProtection="0">
      <alignment vertical="center"/>
    </xf>
    <xf numFmtId="177" fontId="12" fillId="4" borderId="0" applyNumberFormat="0" applyBorder="0" applyAlignment="0" applyProtection="0">
      <alignment vertical="center"/>
    </xf>
    <xf numFmtId="177" fontId="24" fillId="0" borderId="0">
      <alignment vertical="center"/>
    </xf>
    <xf numFmtId="177" fontId="24" fillId="0" borderId="0">
      <alignment vertical="center"/>
    </xf>
    <xf numFmtId="177" fontId="13" fillId="4" borderId="0" applyNumberFormat="0" applyBorder="0" applyAlignment="0" applyProtection="0">
      <alignment vertical="center"/>
    </xf>
    <xf numFmtId="177" fontId="46" fillId="0" borderId="0">
      <alignment vertical="center"/>
    </xf>
    <xf numFmtId="177" fontId="12" fillId="15" borderId="0" applyNumberFormat="0" applyBorder="0" applyAlignment="0" applyProtection="0">
      <alignment vertical="center"/>
    </xf>
    <xf numFmtId="177" fontId="16" fillId="22" borderId="0" applyNumberFormat="0" applyBorder="0" applyAlignment="0" applyProtection="0">
      <alignment vertical="center"/>
    </xf>
    <xf numFmtId="177" fontId="12" fillId="15" borderId="0" applyNumberFormat="0" applyBorder="0" applyAlignment="0" applyProtection="0">
      <alignment vertical="center"/>
    </xf>
    <xf numFmtId="177" fontId="12" fillId="4" borderId="0" applyNumberFormat="0" applyBorder="0" applyAlignment="0" applyProtection="0">
      <alignment vertical="center"/>
    </xf>
    <xf numFmtId="177" fontId="46" fillId="0" borderId="0">
      <alignment vertical="center"/>
    </xf>
    <xf numFmtId="177" fontId="24" fillId="0" borderId="0">
      <alignment vertical="center"/>
    </xf>
    <xf numFmtId="177" fontId="16" fillId="10" borderId="0" applyNumberFormat="0" applyBorder="0" applyAlignment="0" applyProtection="0">
      <alignment vertical="center"/>
    </xf>
    <xf numFmtId="177" fontId="24" fillId="0" borderId="0">
      <alignment vertical="center"/>
    </xf>
    <xf numFmtId="177" fontId="24" fillId="0" borderId="0">
      <alignment vertical="center"/>
    </xf>
    <xf numFmtId="177" fontId="12" fillId="6" borderId="0" applyNumberFormat="0" applyBorder="0" applyAlignment="0" applyProtection="0">
      <alignment vertical="center"/>
    </xf>
    <xf numFmtId="177" fontId="46" fillId="0" borderId="0">
      <alignment vertical="center"/>
    </xf>
    <xf numFmtId="177" fontId="24" fillId="0" borderId="0">
      <alignment vertical="center"/>
    </xf>
    <xf numFmtId="177" fontId="12" fillId="15" borderId="0" applyNumberFormat="0" applyBorder="0" applyAlignment="0" applyProtection="0">
      <alignment vertical="center"/>
    </xf>
    <xf numFmtId="177" fontId="13" fillId="4" borderId="0" applyNumberFormat="0" applyBorder="0" applyAlignment="0" applyProtection="0">
      <alignment vertical="center"/>
    </xf>
    <xf numFmtId="177" fontId="31" fillId="0" borderId="0">
      <alignment vertical="center"/>
    </xf>
    <xf numFmtId="177" fontId="24" fillId="0" borderId="0">
      <alignment vertical="center"/>
    </xf>
    <xf numFmtId="177" fontId="24" fillId="0" borderId="0">
      <alignment vertical="center"/>
    </xf>
    <xf numFmtId="177" fontId="12" fillId="3" borderId="0" applyNumberFormat="0" applyBorder="0" applyAlignment="0" applyProtection="0">
      <alignment vertical="center"/>
    </xf>
    <xf numFmtId="177" fontId="24" fillId="0" borderId="0">
      <alignment vertical="center"/>
    </xf>
    <xf numFmtId="177" fontId="12" fillId="15" borderId="0" applyNumberFormat="0" applyBorder="0" applyAlignment="0" applyProtection="0">
      <alignment vertical="center"/>
    </xf>
    <xf numFmtId="177" fontId="24" fillId="0" borderId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16" fillId="22" borderId="0" applyNumberFormat="0" applyBorder="0" applyAlignment="0" applyProtection="0">
      <alignment vertical="center"/>
    </xf>
    <xf numFmtId="177" fontId="12" fillId="7" borderId="0" applyNumberFormat="0" applyBorder="0" applyAlignment="0" applyProtection="0">
      <alignment vertical="center"/>
    </xf>
    <xf numFmtId="177" fontId="16" fillId="22" borderId="0" applyNumberFormat="0" applyBorder="0" applyAlignment="0" applyProtection="0">
      <alignment vertical="center"/>
    </xf>
    <xf numFmtId="177" fontId="12" fillId="15" borderId="0" applyNumberFormat="0" applyBorder="0" applyAlignment="0" applyProtection="0">
      <alignment vertical="center"/>
    </xf>
    <xf numFmtId="177" fontId="12" fillId="4" borderId="0" applyNumberFormat="0" applyBorder="0" applyAlignment="0" applyProtection="0">
      <alignment vertical="center"/>
    </xf>
    <xf numFmtId="177" fontId="12" fillId="3" borderId="0" applyNumberFormat="0" applyBorder="0" applyAlignment="0" applyProtection="0">
      <alignment vertical="center"/>
    </xf>
    <xf numFmtId="177" fontId="16" fillId="22" borderId="0" applyNumberFormat="0" applyBorder="0" applyAlignment="0" applyProtection="0">
      <alignment vertical="center"/>
    </xf>
    <xf numFmtId="177" fontId="12" fillId="15" borderId="0" applyNumberFormat="0" applyBorder="0" applyAlignment="0" applyProtection="0">
      <alignment vertical="center"/>
    </xf>
    <xf numFmtId="177" fontId="16" fillId="16" borderId="0" applyNumberFormat="0" applyBorder="0" applyAlignment="0" applyProtection="0">
      <alignment vertical="center"/>
    </xf>
    <xf numFmtId="177" fontId="12" fillId="7" borderId="0" applyNumberFormat="0" applyBorder="0" applyAlignment="0" applyProtection="0">
      <alignment vertical="center"/>
    </xf>
    <xf numFmtId="177" fontId="12" fillId="4" borderId="0" applyNumberFormat="0" applyBorder="0" applyAlignment="0" applyProtection="0">
      <alignment vertical="center"/>
    </xf>
    <xf numFmtId="177" fontId="16" fillId="22" borderId="0" applyNumberFormat="0" applyBorder="0" applyAlignment="0" applyProtection="0">
      <alignment vertical="center"/>
    </xf>
    <xf numFmtId="177" fontId="12" fillId="15" borderId="0" applyNumberFormat="0" applyBorder="0" applyAlignment="0" applyProtection="0">
      <alignment vertical="center"/>
    </xf>
    <xf numFmtId="177" fontId="17" fillId="0" borderId="0" applyNumberFormat="0" applyFill="0" applyBorder="0" applyAlignment="0" applyProtection="0">
      <alignment vertical="center"/>
    </xf>
    <xf numFmtId="177" fontId="14" fillId="7" borderId="0" applyNumberFormat="0" applyBorder="0" applyAlignment="0" applyProtection="0">
      <alignment vertical="center"/>
    </xf>
    <xf numFmtId="177" fontId="12" fillId="7" borderId="0" applyNumberFormat="0" applyBorder="0" applyAlignment="0" applyProtection="0">
      <alignment vertical="center"/>
    </xf>
    <xf numFmtId="177" fontId="12" fillId="4" borderId="0" applyNumberFormat="0" applyBorder="0" applyAlignment="0" applyProtection="0">
      <alignment vertical="center"/>
    </xf>
    <xf numFmtId="177" fontId="12" fillId="15" borderId="0" applyNumberFormat="0" applyBorder="0" applyAlignment="0" applyProtection="0">
      <alignment vertical="center"/>
    </xf>
    <xf numFmtId="177" fontId="12" fillId="19" borderId="0" applyNumberFormat="0" applyBorder="0" applyAlignment="0" applyProtection="0">
      <alignment vertical="center"/>
    </xf>
    <xf numFmtId="177" fontId="12" fillId="15" borderId="0" applyNumberFormat="0" applyBorder="0" applyAlignment="0" applyProtection="0">
      <alignment vertical="center"/>
    </xf>
    <xf numFmtId="177" fontId="12" fillId="15" borderId="0" applyNumberFormat="0" applyBorder="0" applyAlignment="0" applyProtection="0">
      <alignment vertical="center"/>
    </xf>
    <xf numFmtId="177" fontId="12" fillId="19" borderId="0" applyNumberFormat="0" applyBorder="0" applyAlignment="0" applyProtection="0">
      <alignment vertical="center"/>
    </xf>
    <xf numFmtId="177" fontId="16" fillId="9" borderId="0" applyNumberFormat="0" applyBorder="0" applyAlignment="0" applyProtection="0">
      <alignment vertical="center"/>
    </xf>
    <xf numFmtId="177" fontId="12" fillId="15" borderId="0" applyNumberFormat="0" applyBorder="0" applyAlignment="0" applyProtection="0">
      <alignment vertical="center"/>
    </xf>
    <xf numFmtId="177" fontId="12" fillId="19" borderId="0" applyNumberFormat="0" applyBorder="0" applyAlignment="0" applyProtection="0">
      <alignment vertical="center"/>
    </xf>
    <xf numFmtId="177" fontId="12" fillId="15" borderId="0" applyNumberFormat="0" applyBorder="0" applyAlignment="0" applyProtection="0">
      <alignment vertical="center"/>
    </xf>
    <xf numFmtId="177" fontId="16" fillId="3" borderId="0" applyNumberFormat="0" applyBorder="0" applyAlignment="0" applyProtection="0">
      <alignment vertical="center"/>
    </xf>
    <xf numFmtId="177" fontId="12" fillId="19" borderId="0" applyNumberFormat="0" applyBorder="0" applyAlignment="0" applyProtection="0">
      <alignment vertical="center"/>
    </xf>
    <xf numFmtId="177" fontId="12" fillId="15" borderId="0" applyNumberFormat="0" applyBorder="0" applyAlignment="0" applyProtection="0">
      <alignment vertical="center"/>
    </xf>
    <xf numFmtId="177" fontId="16" fillId="3" borderId="0" applyNumberFormat="0" applyBorder="0" applyAlignment="0" applyProtection="0">
      <alignment vertical="center"/>
    </xf>
    <xf numFmtId="177" fontId="12" fillId="19" borderId="0" applyNumberFormat="0" applyBorder="0" applyAlignment="0" applyProtection="0">
      <alignment vertical="center"/>
    </xf>
    <xf numFmtId="177" fontId="12" fillId="5" borderId="0" applyNumberFormat="0" applyBorder="0" applyAlignment="0" applyProtection="0">
      <alignment vertical="center"/>
    </xf>
    <xf numFmtId="177" fontId="16" fillId="9" borderId="0" applyNumberFormat="0" applyBorder="0" applyAlignment="0" applyProtection="0">
      <alignment vertical="center"/>
    </xf>
    <xf numFmtId="177" fontId="12" fillId="15" borderId="0" applyNumberFormat="0" applyBorder="0" applyAlignment="0" applyProtection="0">
      <alignment vertical="center"/>
    </xf>
    <xf numFmtId="177" fontId="12" fillId="19" borderId="0" applyNumberFormat="0" applyBorder="0" applyAlignment="0" applyProtection="0">
      <alignment vertical="center"/>
    </xf>
    <xf numFmtId="177" fontId="12" fillId="19" borderId="0" applyNumberFormat="0" applyBorder="0" applyAlignment="0" applyProtection="0">
      <alignment vertical="center"/>
    </xf>
    <xf numFmtId="177" fontId="46" fillId="0" borderId="0">
      <alignment vertical="center"/>
    </xf>
    <xf numFmtId="177" fontId="12" fillId="15" borderId="0" applyNumberFormat="0" applyBorder="0" applyAlignment="0" applyProtection="0">
      <alignment vertical="center"/>
    </xf>
    <xf numFmtId="177" fontId="12" fillId="19" borderId="0" applyNumberFormat="0" applyBorder="0" applyAlignment="0" applyProtection="0">
      <alignment vertical="center"/>
    </xf>
    <xf numFmtId="177" fontId="46" fillId="0" borderId="0">
      <alignment vertical="center"/>
    </xf>
    <xf numFmtId="177" fontId="12" fillId="15" borderId="0" applyNumberFormat="0" applyBorder="0" applyAlignment="0" applyProtection="0">
      <alignment vertical="center"/>
    </xf>
    <xf numFmtId="177" fontId="12" fillId="19" borderId="0" applyNumberFormat="0" applyBorder="0" applyAlignment="0" applyProtection="0">
      <alignment vertical="center"/>
    </xf>
    <xf numFmtId="177" fontId="12" fillId="15" borderId="0" applyNumberFormat="0" applyBorder="0" applyAlignment="0" applyProtection="0">
      <alignment vertical="center"/>
    </xf>
    <xf numFmtId="177" fontId="12" fillId="5" borderId="0" applyNumberFormat="0" applyBorder="0" applyAlignment="0" applyProtection="0">
      <alignment vertical="center"/>
    </xf>
    <xf numFmtId="177" fontId="12" fillId="19" borderId="0" applyNumberFormat="0" applyBorder="0" applyAlignment="0" applyProtection="0">
      <alignment vertical="center"/>
    </xf>
    <xf numFmtId="177" fontId="12" fillId="15" borderId="0" applyNumberFormat="0" applyBorder="0" applyAlignment="0" applyProtection="0">
      <alignment vertical="center"/>
    </xf>
    <xf numFmtId="177" fontId="46" fillId="0" borderId="0">
      <alignment vertical="center"/>
    </xf>
    <xf numFmtId="177" fontId="12" fillId="19" borderId="0" applyNumberFormat="0" applyBorder="0" applyAlignment="0" applyProtection="0">
      <alignment vertical="center"/>
    </xf>
    <xf numFmtId="177" fontId="12" fillId="15" borderId="0" applyNumberFormat="0" applyBorder="0" applyAlignment="0" applyProtection="0">
      <alignment vertical="center"/>
    </xf>
    <xf numFmtId="177" fontId="46" fillId="0" borderId="0">
      <alignment vertical="center"/>
    </xf>
    <xf numFmtId="177" fontId="12" fillId="19" borderId="0" applyNumberFormat="0" applyBorder="0" applyAlignment="0" applyProtection="0">
      <alignment vertical="center"/>
    </xf>
    <xf numFmtId="177" fontId="12" fillId="15" borderId="0" applyNumberFormat="0" applyBorder="0" applyAlignment="0" applyProtection="0">
      <alignment vertical="center"/>
    </xf>
    <xf numFmtId="177" fontId="12" fillId="17" borderId="0" applyNumberFormat="0" applyBorder="0" applyAlignment="0" applyProtection="0">
      <alignment vertical="center"/>
    </xf>
    <xf numFmtId="177" fontId="12" fillId="19" borderId="0" applyNumberFormat="0" applyBorder="0" applyAlignment="0" applyProtection="0">
      <alignment vertical="center"/>
    </xf>
    <xf numFmtId="177" fontId="12" fillId="15" borderId="0" applyNumberFormat="0" applyBorder="0" applyAlignment="0" applyProtection="0">
      <alignment vertical="center"/>
    </xf>
    <xf numFmtId="177" fontId="46" fillId="0" borderId="0">
      <alignment vertical="center"/>
    </xf>
    <xf numFmtId="177" fontId="12" fillId="6" borderId="0" applyNumberFormat="0" applyBorder="0" applyAlignment="0" applyProtection="0">
      <alignment vertical="center"/>
    </xf>
    <xf numFmtId="177" fontId="12" fillId="17" borderId="0" applyNumberFormat="0" applyBorder="0" applyAlignment="0" applyProtection="0">
      <alignment vertical="center"/>
    </xf>
    <xf numFmtId="177" fontId="12" fillId="19" borderId="0" applyNumberFormat="0" applyBorder="0" applyAlignment="0" applyProtection="0">
      <alignment vertical="center"/>
    </xf>
    <xf numFmtId="177" fontId="16" fillId="10" borderId="0" applyNumberFormat="0" applyBorder="0" applyAlignment="0" applyProtection="0">
      <alignment vertical="center"/>
    </xf>
    <xf numFmtId="177" fontId="16" fillId="10" borderId="0" applyNumberFormat="0" applyBorder="0" applyAlignment="0" applyProtection="0">
      <alignment vertical="center"/>
    </xf>
    <xf numFmtId="177" fontId="12" fillId="15" borderId="0" applyNumberFormat="0" applyBorder="0" applyAlignment="0" applyProtection="0">
      <alignment vertical="center"/>
    </xf>
    <xf numFmtId="177" fontId="12" fillId="15" borderId="0" applyNumberFormat="0" applyBorder="0" applyAlignment="0" applyProtection="0">
      <alignment vertical="center"/>
    </xf>
    <xf numFmtId="177" fontId="16" fillId="9" borderId="0" applyNumberFormat="0" applyBorder="0" applyAlignment="0" applyProtection="0">
      <alignment vertical="center"/>
    </xf>
    <xf numFmtId="177" fontId="12" fillId="15" borderId="0" applyNumberFormat="0" applyBorder="0" applyAlignment="0" applyProtection="0">
      <alignment vertical="center"/>
    </xf>
    <xf numFmtId="177" fontId="12" fillId="3" borderId="0" applyNumberFormat="0" applyBorder="0" applyAlignment="0" applyProtection="0">
      <alignment vertical="center"/>
    </xf>
    <xf numFmtId="177" fontId="16" fillId="10" borderId="0" applyNumberFormat="0" applyBorder="0" applyAlignment="0" applyProtection="0">
      <alignment vertical="center"/>
    </xf>
    <xf numFmtId="177" fontId="16" fillId="10" borderId="0" applyNumberFormat="0" applyBorder="0" applyAlignment="0" applyProtection="0">
      <alignment vertical="center"/>
    </xf>
    <xf numFmtId="177" fontId="12" fillId="15" borderId="0" applyNumberFormat="0" applyBorder="0" applyAlignment="0" applyProtection="0">
      <alignment vertical="center"/>
    </xf>
    <xf numFmtId="177" fontId="12" fillId="3" borderId="0" applyNumberFormat="0" applyBorder="0" applyAlignment="0" applyProtection="0">
      <alignment vertical="center"/>
    </xf>
    <xf numFmtId="177" fontId="12" fillId="15" borderId="0" applyNumberFormat="0" applyBorder="0" applyAlignment="0" applyProtection="0">
      <alignment vertical="center"/>
    </xf>
    <xf numFmtId="177" fontId="12" fillId="15" borderId="0" applyNumberFormat="0" applyBorder="0" applyAlignment="0" applyProtection="0">
      <alignment vertical="center"/>
    </xf>
    <xf numFmtId="177" fontId="12" fillId="3" borderId="0" applyNumberFormat="0" applyBorder="0" applyAlignment="0" applyProtection="0">
      <alignment vertical="center"/>
    </xf>
    <xf numFmtId="177" fontId="12" fillId="15" borderId="0" applyNumberFormat="0" applyBorder="0" applyAlignment="0" applyProtection="0">
      <alignment vertical="center"/>
    </xf>
    <xf numFmtId="177" fontId="13" fillId="4" borderId="0" applyNumberFormat="0" applyBorder="0" applyAlignment="0" applyProtection="0">
      <alignment vertical="center"/>
    </xf>
    <xf numFmtId="177" fontId="12" fillId="6" borderId="0" applyNumberFormat="0" applyBorder="0" applyAlignment="0" applyProtection="0">
      <alignment vertical="center"/>
    </xf>
    <xf numFmtId="177" fontId="12" fillId="15" borderId="0" applyNumberFormat="0" applyBorder="0" applyAlignment="0" applyProtection="0">
      <alignment vertical="center"/>
    </xf>
    <xf numFmtId="177" fontId="12" fillId="15" borderId="0" applyNumberFormat="0" applyBorder="0" applyAlignment="0" applyProtection="0">
      <alignment vertical="center"/>
    </xf>
    <xf numFmtId="177" fontId="13" fillId="4" borderId="0" applyNumberFormat="0" applyBorder="0" applyAlignment="0" applyProtection="0">
      <alignment vertical="center"/>
    </xf>
    <xf numFmtId="177" fontId="12" fillId="11" borderId="0" applyNumberFormat="0" applyBorder="0" applyAlignment="0" applyProtection="0">
      <alignment vertical="center"/>
    </xf>
    <xf numFmtId="177" fontId="12" fillId="15" borderId="0" applyNumberFormat="0" applyBorder="0" applyAlignment="0" applyProtection="0">
      <alignment vertical="center"/>
    </xf>
    <xf numFmtId="177" fontId="13" fillId="4" borderId="0" applyNumberFormat="0" applyBorder="0" applyAlignment="0" applyProtection="0">
      <alignment vertical="center"/>
    </xf>
    <xf numFmtId="177" fontId="46" fillId="0" borderId="0">
      <alignment vertical="center"/>
    </xf>
    <xf numFmtId="177" fontId="12" fillId="15" borderId="0" applyNumberFormat="0" applyBorder="0" applyAlignment="0" applyProtection="0">
      <alignment vertical="center"/>
    </xf>
    <xf numFmtId="177" fontId="12" fillId="15" borderId="0" applyNumberFormat="0" applyBorder="0" applyAlignment="0" applyProtection="0">
      <alignment vertical="center"/>
    </xf>
    <xf numFmtId="177" fontId="19" fillId="14" borderId="12" applyNumberFormat="0" applyFont="0" applyAlignment="0" applyProtection="0">
      <alignment vertical="center"/>
    </xf>
    <xf numFmtId="177" fontId="27" fillId="0" borderId="15" applyNumberFormat="0" applyFill="0" applyAlignment="0" applyProtection="0">
      <alignment vertical="center"/>
    </xf>
    <xf numFmtId="177" fontId="12" fillId="15" borderId="0" applyNumberFormat="0" applyBorder="0" applyAlignment="0" applyProtection="0">
      <alignment vertical="center"/>
    </xf>
    <xf numFmtId="177" fontId="19" fillId="14" borderId="12" applyNumberFormat="0" applyFont="0" applyAlignment="0" applyProtection="0">
      <alignment vertical="center"/>
    </xf>
    <xf numFmtId="177" fontId="27" fillId="0" borderId="15" applyNumberFormat="0" applyFill="0" applyAlignment="0" applyProtection="0">
      <alignment vertical="center"/>
    </xf>
    <xf numFmtId="177" fontId="12" fillId="15" borderId="0" applyNumberFormat="0" applyBorder="0" applyAlignment="0" applyProtection="0">
      <alignment vertical="center"/>
    </xf>
    <xf numFmtId="177" fontId="12" fillId="15" borderId="0" applyNumberFormat="0" applyBorder="0" applyAlignment="0" applyProtection="0">
      <alignment vertical="center"/>
    </xf>
    <xf numFmtId="177" fontId="12" fillId="7" borderId="0" applyNumberFormat="0" applyBorder="0" applyAlignment="0" applyProtection="0">
      <alignment vertical="center"/>
    </xf>
    <xf numFmtId="177" fontId="20" fillId="0" borderId="13" applyNumberFormat="0" applyFill="0" applyAlignment="0" applyProtection="0">
      <alignment vertical="center"/>
    </xf>
    <xf numFmtId="177" fontId="12" fillId="15" borderId="0" applyNumberFormat="0" applyBorder="0" applyAlignment="0" applyProtection="0">
      <alignment vertical="center"/>
    </xf>
    <xf numFmtId="177" fontId="20" fillId="0" borderId="13" applyNumberFormat="0" applyFill="0" applyAlignment="0" applyProtection="0">
      <alignment vertical="center"/>
    </xf>
    <xf numFmtId="177" fontId="12" fillId="15" borderId="0" applyNumberFormat="0" applyBorder="0" applyAlignment="0" applyProtection="0">
      <alignment vertical="center"/>
    </xf>
    <xf numFmtId="177" fontId="12" fillId="7" borderId="0" applyNumberFormat="0" applyBorder="0" applyAlignment="0" applyProtection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12" fillId="4" borderId="0" applyNumberFormat="0" applyBorder="0" applyAlignment="0" applyProtection="0">
      <alignment vertical="center"/>
    </xf>
    <xf numFmtId="177" fontId="33" fillId="0" borderId="18" applyNumberFormat="0" applyFill="0" applyAlignment="0" applyProtection="0">
      <alignment vertical="center"/>
    </xf>
    <xf numFmtId="177" fontId="12" fillId="7" borderId="0" applyNumberFormat="0" applyBorder="0" applyAlignment="0" applyProtection="0">
      <alignment vertical="center"/>
    </xf>
    <xf numFmtId="177" fontId="12" fillId="17" borderId="0" applyNumberFormat="0" applyBorder="0" applyAlignment="0" applyProtection="0">
      <alignment vertical="center"/>
    </xf>
    <xf numFmtId="177" fontId="33" fillId="0" borderId="18" applyNumberFormat="0" applyFill="0" applyAlignment="0" applyProtection="0">
      <alignment vertical="center"/>
    </xf>
    <xf numFmtId="177" fontId="12" fillId="7" borderId="0" applyNumberFormat="0" applyBorder="0" applyAlignment="0" applyProtection="0">
      <alignment vertical="center"/>
    </xf>
    <xf numFmtId="177" fontId="12" fillId="17" borderId="0" applyNumberFormat="0" applyBorder="0" applyAlignment="0" applyProtection="0">
      <alignment vertical="center"/>
    </xf>
    <xf numFmtId="177" fontId="34" fillId="0" borderId="0">
      <alignment vertical="center"/>
    </xf>
    <xf numFmtId="177" fontId="12" fillId="7" borderId="0" applyNumberFormat="0" applyBorder="0" applyAlignment="0" applyProtection="0">
      <alignment vertical="center"/>
    </xf>
    <xf numFmtId="177" fontId="34" fillId="0" borderId="0">
      <alignment vertical="center"/>
    </xf>
    <xf numFmtId="177" fontId="12" fillId="7" borderId="0" applyNumberFormat="0" applyBorder="0" applyAlignment="0" applyProtection="0">
      <alignment vertical="center"/>
    </xf>
    <xf numFmtId="177" fontId="34" fillId="0" borderId="0">
      <alignment vertical="center"/>
    </xf>
    <xf numFmtId="177" fontId="12" fillId="7" borderId="0" applyNumberFormat="0" applyBorder="0" applyAlignment="0" applyProtection="0">
      <alignment vertical="center"/>
    </xf>
    <xf numFmtId="177" fontId="46" fillId="0" borderId="0">
      <alignment vertical="center"/>
    </xf>
    <xf numFmtId="177" fontId="12" fillId="7" borderId="0" applyNumberFormat="0" applyBorder="0" applyAlignment="0" applyProtection="0">
      <alignment vertical="center"/>
    </xf>
    <xf numFmtId="177" fontId="12" fillId="3" borderId="0" applyNumberFormat="0" applyBorder="0" applyAlignment="0" applyProtection="0">
      <alignment vertical="center"/>
    </xf>
    <xf numFmtId="177" fontId="12" fillId="7" borderId="0" applyNumberFormat="0" applyBorder="0" applyAlignment="0" applyProtection="0">
      <alignment vertical="center"/>
    </xf>
    <xf numFmtId="177" fontId="12" fillId="7" borderId="0" applyNumberFormat="0" applyBorder="0" applyAlignment="0" applyProtection="0">
      <alignment vertical="center"/>
    </xf>
    <xf numFmtId="177" fontId="46" fillId="0" borderId="0">
      <alignment vertical="center"/>
    </xf>
    <xf numFmtId="177" fontId="12" fillId="19" borderId="0" applyNumberFormat="0" applyBorder="0" applyAlignment="0" applyProtection="0">
      <alignment vertical="center"/>
    </xf>
    <xf numFmtId="177" fontId="12" fillId="7" borderId="0" applyNumberFormat="0" applyBorder="0" applyAlignment="0" applyProtection="0">
      <alignment vertical="center"/>
    </xf>
    <xf numFmtId="177" fontId="12" fillId="7" borderId="0" applyNumberFormat="0" applyBorder="0" applyAlignment="0" applyProtection="0">
      <alignment vertical="center"/>
    </xf>
    <xf numFmtId="177" fontId="46" fillId="0" borderId="0">
      <alignment vertical="center"/>
    </xf>
    <xf numFmtId="177" fontId="12" fillId="19" borderId="0" applyNumberFormat="0" applyBorder="0" applyAlignment="0" applyProtection="0">
      <alignment vertical="center"/>
    </xf>
    <xf numFmtId="177" fontId="16" fillId="10" borderId="0" applyNumberFormat="0" applyBorder="0" applyAlignment="0" applyProtection="0">
      <alignment vertical="center"/>
    </xf>
    <xf numFmtId="177" fontId="46" fillId="0" borderId="0">
      <alignment vertical="center"/>
    </xf>
    <xf numFmtId="177" fontId="12" fillId="7" borderId="0" applyNumberFormat="0" applyBorder="0" applyAlignment="0" applyProtection="0">
      <alignment vertical="center"/>
    </xf>
    <xf numFmtId="177" fontId="12" fillId="3" borderId="0" applyNumberFormat="0" applyBorder="0" applyAlignment="0" applyProtection="0">
      <alignment vertical="center"/>
    </xf>
    <xf numFmtId="177" fontId="12" fillId="17" borderId="0" applyNumberFormat="0" applyBorder="0" applyAlignment="0" applyProtection="0">
      <alignment vertical="center"/>
    </xf>
    <xf numFmtId="177" fontId="16" fillId="10" borderId="0" applyNumberFormat="0" applyBorder="0" applyAlignment="0" applyProtection="0">
      <alignment vertical="center"/>
    </xf>
    <xf numFmtId="177" fontId="46" fillId="0" borderId="0">
      <alignment vertical="center"/>
    </xf>
    <xf numFmtId="177" fontId="12" fillId="7" borderId="0" applyNumberFormat="0" applyBorder="0" applyAlignment="0" applyProtection="0">
      <alignment vertical="center"/>
    </xf>
    <xf numFmtId="177" fontId="12" fillId="3" borderId="0" applyNumberFormat="0" applyBorder="0" applyAlignment="0" applyProtection="0">
      <alignment vertical="center"/>
    </xf>
    <xf numFmtId="177" fontId="12" fillId="7" borderId="0" applyNumberFormat="0" applyBorder="0" applyAlignment="0" applyProtection="0">
      <alignment vertical="center"/>
    </xf>
    <xf numFmtId="177" fontId="12" fillId="5" borderId="0" applyNumberFormat="0" applyBorder="0" applyAlignment="0" applyProtection="0">
      <alignment vertical="center"/>
    </xf>
    <xf numFmtId="177" fontId="12" fillId="7" borderId="0" applyNumberFormat="0" applyBorder="0" applyAlignment="0" applyProtection="0">
      <alignment vertical="center"/>
    </xf>
    <xf numFmtId="177" fontId="12" fillId="5" borderId="0" applyNumberFormat="0" applyBorder="0" applyAlignment="0" applyProtection="0">
      <alignment vertical="center"/>
    </xf>
    <xf numFmtId="177" fontId="46" fillId="0" borderId="0">
      <alignment vertical="center"/>
    </xf>
    <xf numFmtId="177" fontId="12" fillId="7" borderId="0" applyNumberFormat="0" applyBorder="0" applyAlignment="0" applyProtection="0">
      <alignment vertical="center"/>
    </xf>
    <xf numFmtId="177" fontId="12" fillId="17" borderId="0" applyNumberFormat="0" applyBorder="0" applyAlignment="0" applyProtection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12" fillId="7" borderId="0" applyNumberFormat="0" applyBorder="0" applyAlignment="0" applyProtection="0">
      <alignment vertical="center"/>
    </xf>
    <xf numFmtId="177" fontId="12" fillId="6" borderId="0" applyNumberFormat="0" applyBorder="0" applyAlignment="0" applyProtection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12" fillId="7" borderId="0" applyNumberFormat="0" applyBorder="0" applyAlignment="0" applyProtection="0">
      <alignment vertical="center"/>
    </xf>
    <xf numFmtId="177" fontId="12" fillId="6" borderId="0" applyNumberFormat="0" applyBorder="0" applyAlignment="0" applyProtection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12" fillId="7" borderId="0" applyNumberFormat="0" applyBorder="0" applyAlignment="0" applyProtection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12" fillId="7" borderId="0" applyNumberFormat="0" applyBorder="0" applyAlignment="0" applyProtection="0">
      <alignment vertical="center"/>
    </xf>
    <xf numFmtId="177" fontId="12" fillId="19" borderId="0" applyNumberFormat="0" applyBorder="0" applyAlignment="0" applyProtection="0">
      <alignment vertical="center"/>
    </xf>
    <xf numFmtId="177" fontId="16" fillId="10" borderId="0" applyNumberFormat="0" applyBorder="0" applyAlignment="0" applyProtection="0">
      <alignment vertical="center"/>
    </xf>
    <xf numFmtId="177" fontId="12" fillId="7" borderId="0" applyNumberFormat="0" applyBorder="0" applyAlignment="0" applyProtection="0">
      <alignment vertical="center"/>
    </xf>
    <xf numFmtId="177" fontId="46" fillId="0" borderId="0">
      <alignment vertical="center"/>
    </xf>
    <xf numFmtId="177" fontId="12" fillId="0" borderId="0">
      <alignment vertical="center"/>
    </xf>
    <xf numFmtId="177" fontId="12" fillId="4" borderId="0" applyNumberFormat="0" applyBorder="0" applyAlignment="0" applyProtection="0">
      <alignment vertical="center"/>
    </xf>
    <xf numFmtId="177" fontId="12" fillId="7" borderId="0" applyNumberFormat="0" applyBorder="0" applyAlignment="0" applyProtection="0">
      <alignment vertical="center"/>
    </xf>
    <xf numFmtId="177" fontId="16" fillId="10" borderId="0" applyNumberFormat="0" applyBorder="0" applyAlignment="0" applyProtection="0">
      <alignment vertical="center"/>
    </xf>
    <xf numFmtId="177" fontId="12" fillId="7" borderId="0" applyNumberFormat="0" applyBorder="0" applyAlignment="0" applyProtection="0">
      <alignment vertical="center"/>
    </xf>
    <xf numFmtId="177" fontId="16" fillId="10" borderId="0" applyNumberFormat="0" applyBorder="0" applyAlignment="0" applyProtection="0">
      <alignment vertical="center"/>
    </xf>
    <xf numFmtId="177" fontId="12" fillId="7" borderId="0" applyNumberFormat="0" applyBorder="0" applyAlignment="0" applyProtection="0">
      <alignment vertical="center"/>
    </xf>
    <xf numFmtId="177" fontId="46" fillId="0" borderId="0">
      <alignment vertical="center"/>
    </xf>
    <xf numFmtId="177" fontId="12" fillId="0" borderId="0">
      <alignment vertical="center"/>
    </xf>
    <xf numFmtId="177" fontId="12" fillId="4" borderId="0" applyNumberFormat="0" applyBorder="0" applyAlignment="0" applyProtection="0">
      <alignment vertical="center"/>
    </xf>
    <xf numFmtId="177" fontId="12" fillId="3" borderId="0" applyNumberFormat="0" applyBorder="0" applyAlignment="0" applyProtection="0">
      <alignment vertical="center"/>
    </xf>
    <xf numFmtId="177" fontId="16" fillId="10" borderId="0" applyNumberFormat="0" applyBorder="0" applyAlignment="0" applyProtection="0">
      <alignment vertical="center"/>
    </xf>
    <xf numFmtId="177" fontId="12" fillId="7" borderId="0" applyNumberFormat="0" applyBorder="0" applyAlignment="0" applyProtection="0">
      <alignment vertical="center"/>
    </xf>
    <xf numFmtId="177" fontId="12" fillId="7" borderId="0" applyNumberFormat="0" applyBorder="0" applyAlignment="0" applyProtection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12" fillId="19" borderId="0" applyNumberFormat="0" applyBorder="0" applyAlignment="0" applyProtection="0">
      <alignment vertical="center"/>
    </xf>
    <xf numFmtId="177" fontId="12" fillId="3" borderId="0" applyNumberFormat="0" applyBorder="0" applyAlignment="0" applyProtection="0">
      <alignment vertical="center"/>
    </xf>
    <xf numFmtId="177" fontId="12" fillId="7" borderId="0" applyNumberFormat="0" applyBorder="0" applyAlignment="0" applyProtection="0">
      <alignment vertical="center"/>
    </xf>
    <xf numFmtId="177" fontId="12" fillId="7" borderId="0" applyNumberFormat="0" applyBorder="0" applyAlignment="0" applyProtection="0">
      <alignment vertical="center"/>
    </xf>
    <xf numFmtId="177" fontId="16" fillId="22" borderId="0" applyNumberFormat="0" applyBorder="0" applyAlignment="0" applyProtection="0">
      <alignment vertical="center"/>
    </xf>
    <xf numFmtId="177" fontId="12" fillId="7" borderId="0" applyNumberFormat="0" applyBorder="0" applyAlignment="0" applyProtection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12" fillId="7" borderId="0" applyNumberFormat="0" applyBorder="0" applyAlignment="0" applyProtection="0">
      <alignment vertical="center"/>
    </xf>
    <xf numFmtId="177" fontId="12" fillId="7" borderId="0" applyNumberFormat="0" applyBorder="0" applyAlignment="0" applyProtection="0">
      <alignment vertical="center"/>
    </xf>
    <xf numFmtId="177" fontId="46" fillId="0" borderId="0">
      <alignment vertical="center"/>
    </xf>
    <xf numFmtId="177" fontId="12" fillId="19" borderId="0" applyNumberFormat="0" applyBorder="0" applyAlignment="0" applyProtection="0">
      <alignment vertical="center"/>
    </xf>
    <xf numFmtId="177" fontId="32" fillId="0" borderId="0">
      <alignment vertical="center"/>
    </xf>
    <xf numFmtId="177" fontId="12" fillId="7" borderId="0" applyNumberFormat="0" applyBorder="0" applyAlignment="0" applyProtection="0">
      <alignment vertical="center"/>
    </xf>
    <xf numFmtId="177" fontId="46" fillId="0" borderId="0">
      <alignment vertical="center"/>
    </xf>
    <xf numFmtId="177" fontId="12" fillId="19" borderId="0" applyNumberFormat="0" applyBorder="0" applyAlignment="0" applyProtection="0">
      <alignment vertical="center"/>
    </xf>
    <xf numFmtId="177" fontId="17" fillId="0" borderId="0" applyNumberFormat="0" applyFill="0" applyBorder="0" applyAlignment="0" applyProtection="0">
      <alignment vertical="center"/>
    </xf>
    <xf numFmtId="177" fontId="14" fillId="7" borderId="0" applyNumberFormat="0" applyBorder="0" applyAlignment="0" applyProtection="0">
      <alignment vertical="center"/>
    </xf>
    <xf numFmtId="177" fontId="16" fillId="22" borderId="0" applyNumberFormat="0" applyBorder="0" applyAlignment="0" applyProtection="0">
      <alignment vertical="center"/>
    </xf>
    <xf numFmtId="177" fontId="12" fillId="7" borderId="0" applyNumberFormat="0" applyBorder="0" applyAlignment="0" applyProtection="0">
      <alignment vertical="center"/>
    </xf>
    <xf numFmtId="177" fontId="12" fillId="7" borderId="0" applyNumberFormat="0" applyBorder="0" applyAlignment="0" applyProtection="0">
      <alignment vertical="center"/>
    </xf>
    <xf numFmtId="177" fontId="12" fillId="5" borderId="0" applyNumberFormat="0" applyBorder="0" applyAlignment="0" applyProtection="0">
      <alignment vertical="center"/>
    </xf>
    <xf numFmtId="177" fontId="33" fillId="0" borderId="18" applyNumberFormat="0" applyFill="0" applyAlignment="0" applyProtection="0">
      <alignment vertical="center"/>
    </xf>
    <xf numFmtId="177" fontId="12" fillId="3" borderId="0" applyNumberFormat="0" applyBorder="0" applyAlignment="0" applyProtection="0">
      <alignment vertical="center"/>
    </xf>
    <xf numFmtId="177" fontId="12" fillId="7" borderId="0" applyNumberFormat="0" applyBorder="0" applyAlignment="0" applyProtection="0">
      <alignment vertical="center"/>
    </xf>
    <xf numFmtId="177" fontId="12" fillId="3" borderId="0" applyNumberFormat="0" applyBorder="0" applyAlignment="0" applyProtection="0">
      <alignment vertical="center"/>
    </xf>
    <xf numFmtId="177" fontId="12" fillId="4" borderId="0" applyNumberFormat="0" applyBorder="0" applyAlignment="0" applyProtection="0">
      <alignment vertical="center"/>
    </xf>
    <xf numFmtId="177" fontId="28" fillId="13" borderId="16" applyNumberFormat="0" applyAlignment="0" applyProtection="0">
      <alignment vertical="center"/>
    </xf>
    <xf numFmtId="177" fontId="12" fillId="4" borderId="0" applyNumberFormat="0" applyBorder="0" applyAlignment="0" applyProtection="0">
      <alignment vertical="center"/>
    </xf>
    <xf numFmtId="177" fontId="16" fillId="23" borderId="0" applyNumberFormat="0" applyBorder="0" applyAlignment="0" applyProtection="0">
      <alignment vertical="center"/>
    </xf>
    <xf numFmtId="177" fontId="12" fillId="5" borderId="0" applyNumberFormat="0" applyBorder="0" applyAlignment="0" applyProtection="0">
      <alignment vertical="center"/>
    </xf>
    <xf numFmtId="177" fontId="28" fillId="13" borderId="16" applyNumberFormat="0" applyAlignment="0" applyProtection="0">
      <alignment vertical="center"/>
    </xf>
    <xf numFmtId="177" fontId="12" fillId="4" borderId="0" applyNumberFormat="0" applyBorder="0" applyAlignment="0" applyProtection="0">
      <alignment vertical="center"/>
    </xf>
    <xf numFmtId="177" fontId="12" fillId="4" borderId="0" applyNumberFormat="0" applyBorder="0" applyAlignment="0" applyProtection="0">
      <alignment vertical="center"/>
    </xf>
    <xf numFmtId="177" fontId="12" fillId="4" borderId="0" applyNumberFormat="0" applyBorder="0" applyAlignment="0" applyProtection="0">
      <alignment vertical="center"/>
    </xf>
    <xf numFmtId="177" fontId="12" fillId="4" borderId="0" applyNumberFormat="0" applyBorder="0" applyAlignment="0" applyProtection="0">
      <alignment vertical="center"/>
    </xf>
    <xf numFmtId="177" fontId="46" fillId="0" borderId="0">
      <alignment vertical="center"/>
    </xf>
    <xf numFmtId="177" fontId="12" fillId="4" borderId="0" applyNumberFormat="0" applyBorder="0" applyAlignment="0" applyProtection="0">
      <alignment vertical="center"/>
    </xf>
    <xf numFmtId="177" fontId="12" fillId="5" borderId="0" applyNumberFormat="0" applyBorder="0" applyAlignment="0" applyProtection="0">
      <alignment vertical="center"/>
    </xf>
    <xf numFmtId="177" fontId="46" fillId="0" borderId="0">
      <alignment vertical="center"/>
    </xf>
    <xf numFmtId="177" fontId="12" fillId="4" borderId="0" applyNumberFormat="0" applyBorder="0" applyAlignment="0" applyProtection="0">
      <alignment vertical="center"/>
    </xf>
    <xf numFmtId="177" fontId="46" fillId="0" borderId="0">
      <alignment vertical="center"/>
    </xf>
    <xf numFmtId="177" fontId="12" fillId="4" borderId="0" applyNumberFormat="0" applyBorder="0" applyAlignment="0" applyProtection="0">
      <alignment vertical="center"/>
    </xf>
    <xf numFmtId="177" fontId="16" fillId="16" borderId="0" applyNumberFormat="0" applyBorder="0" applyAlignment="0" applyProtection="0">
      <alignment vertical="center"/>
    </xf>
    <xf numFmtId="177" fontId="46" fillId="0" borderId="0">
      <alignment vertical="center"/>
    </xf>
    <xf numFmtId="177" fontId="12" fillId="4" borderId="0" applyNumberFormat="0" applyBorder="0" applyAlignment="0" applyProtection="0">
      <alignment vertical="center"/>
    </xf>
    <xf numFmtId="177" fontId="12" fillId="5" borderId="0" applyNumberFormat="0" applyBorder="0" applyAlignment="0" applyProtection="0">
      <alignment vertical="center"/>
    </xf>
    <xf numFmtId="177" fontId="21" fillId="0" borderId="14" applyNumberFormat="0" applyFill="0" applyAlignment="0" applyProtection="0">
      <alignment vertical="center"/>
    </xf>
    <xf numFmtId="177" fontId="46" fillId="0" borderId="0">
      <alignment vertical="center"/>
    </xf>
    <xf numFmtId="177" fontId="12" fillId="4" borderId="0" applyNumberFormat="0" applyBorder="0" applyAlignment="0" applyProtection="0">
      <alignment vertical="center"/>
    </xf>
    <xf numFmtId="177" fontId="18" fillId="12" borderId="11" applyNumberFormat="0" applyAlignment="0" applyProtection="0">
      <alignment vertical="center"/>
    </xf>
    <xf numFmtId="177" fontId="12" fillId="13" borderId="0" applyNumberFormat="0" applyBorder="0" applyAlignment="0" applyProtection="0">
      <alignment vertical="center"/>
    </xf>
    <xf numFmtId="177" fontId="12" fillId="13" borderId="0" applyNumberFormat="0" applyBorder="0" applyAlignment="0" applyProtection="0">
      <alignment vertical="center"/>
    </xf>
    <xf numFmtId="177" fontId="16" fillId="16" borderId="0" applyNumberFormat="0" applyBorder="0" applyAlignment="0" applyProtection="0">
      <alignment vertical="center"/>
    </xf>
    <xf numFmtId="177" fontId="46" fillId="0" borderId="0">
      <alignment vertical="center"/>
    </xf>
    <xf numFmtId="177" fontId="12" fillId="4" borderId="0" applyNumberFormat="0" applyBorder="0" applyAlignment="0" applyProtection="0">
      <alignment vertical="center"/>
    </xf>
    <xf numFmtId="177" fontId="12" fillId="5" borderId="0" applyNumberFormat="0" applyBorder="0" applyAlignment="0" applyProtection="0">
      <alignment vertical="center"/>
    </xf>
    <xf numFmtId="177" fontId="12" fillId="4" borderId="0" applyNumberFormat="0" applyBorder="0" applyAlignment="0" applyProtection="0">
      <alignment vertical="center"/>
    </xf>
    <xf numFmtId="177" fontId="12" fillId="4" borderId="0" applyNumberFormat="0" applyBorder="0" applyAlignment="0" applyProtection="0">
      <alignment vertical="center"/>
    </xf>
    <xf numFmtId="177" fontId="46" fillId="0" borderId="0">
      <alignment vertical="center"/>
    </xf>
    <xf numFmtId="177" fontId="12" fillId="4" borderId="0" applyNumberFormat="0" applyBorder="0" applyAlignment="0" applyProtection="0">
      <alignment vertical="center"/>
    </xf>
    <xf numFmtId="177" fontId="12" fillId="13" borderId="0" applyNumberFormat="0" applyBorder="0" applyAlignment="0" applyProtection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12" fillId="4" borderId="0" applyNumberFormat="0" applyBorder="0" applyAlignment="0" applyProtection="0">
      <alignment vertical="center"/>
    </xf>
    <xf numFmtId="177" fontId="16" fillId="16" borderId="0" applyNumberFormat="0" applyBorder="0" applyAlignment="0" applyProtection="0">
      <alignment vertical="center"/>
    </xf>
    <xf numFmtId="177" fontId="12" fillId="4" borderId="0" applyNumberFormat="0" applyBorder="0" applyAlignment="0" applyProtection="0">
      <alignment vertical="center"/>
    </xf>
    <xf numFmtId="177" fontId="16" fillId="10" borderId="0" applyNumberFormat="0" applyBorder="0" applyAlignment="0" applyProtection="0">
      <alignment vertical="center"/>
    </xf>
    <xf numFmtId="177" fontId="12" fillId="4" borderId="0" applyNumberFormat="0" applyBorder="0" applyAlignment="0" applyProtection="0">
      <alignment vertical="center"/>
    </xf>
    <xf numFmtId="177" fontId="12" fillId="3" borderId="0" applyNumberFormat="0" applyBorder="0" applyAlignment="0" applyProtection="0">
      <alignment vertical="center"/>
    </xf>
    <xf numFmtId="177" fontId="12" fillId="4" borderId="0" applyNumberFormat="0" applyBorder="0" applyAlignment="0" applyProtection="0">
      <alignment vertical="center"/>
    </xf>
    <xf numFmtId="177" fontId="16" fillId="16" borderId="0" applyNumberFormat="0" applyBorder="0" applyAlignment="0" applyProtection="0">
      <alignment vertical="center"/>
    </xf>
    <xf numFmtId="177" fontId="12" fillId="4" borderId="0" applyNumberFormat="0" applyBorder="0" applyAlignment="0" applyProtection="0">
      <alignment vertical="center"/>
    </xf>
    <xf numFmtId="177" fontId="12" fillId="4" borderId="0" applyNumberFormat="0" applyBorder="0" applyAlignment="0" applyProtection="0">
      <alignment vertical="center"/>
    </xf>
    <xf numFmtId="177" fontId="12" fillId="4" borderId="0" applyNumberFormat="0" applyBorder="0" applyAlignment="0" applyProtection="0">
      <alignment vertical="center"/>
    </xf>
    <xf numFmtId="177" fontId="12" fillId="4" borderId="0" applyNumberFormat="0" applyBorder="0" applyAlignment="0" applyProtection="0">
      <alignment vertical="center"/>
    </xf>
    <xf numFmtId="177" fontId="12" fillId="4" borderId="0" applyNumberFormat="0" applyBorder="0" applyAlignment="0" applyProtection="0">
      <alignment vertical="center"/>
    </xf>
    <xf numFmtId="177" fontId="33" fillId="0" borderId="0" applyNumberFormat="0" applyFill="0" applyBorder="0" applyAlignment="0" applyProtection="0">
      <alignment vertical="center"/>
    </xf>
    <xf numFmtId="177" fontId="12" fillId="4" borderId="0" applyNumberFormat="0" applyBorder="0" applyAlignment="0" applyProtection="0">
      <alignment vertical="center"/>
    </xf>
    <xf numFmtId="177" fontId="33" fillId="0" borderId="0" applyNumberFormat="0" applyFill="0" applyBorder="0" applyAlignment="0" applyProtection="0">
      <alignment vertical="center"/>
    </xf>
    <xf numFmtId="177" fontId="12" fillId="4" borderId="0" applyNumberFormat="0" applyBorder="0" applyAlignment="0" applyProtection="0">
      <alignment vertical="center"/>
    </xf>
    <xf numFmtId="177" fontId="12" fillId="4" borderId="0" applyNumberFormat="0" applyBorder="0" applyAlignment="0" applyProtection="0">
      <alignment vertical="center"/>
    </xf>
    <xf numFmtId="177" fontId="12" fillId="5" borderId="0" applyNumberFormat="0" applyBorder="0" applyAlignment="0" applyProtection="0">
      <alignment vertical="center"/>
    </xf>
    <xf numFmtId="177" fontId="12" fillId="4" borderId="0" applyNumberFormat="0" applyBorder="0" applyAlignment="0" applyProtection="0">
      <alignment vertical="center"/>
    </xf>
    <xf numFmtId="177" fontId="12" fillId="5" borderId="0" applyNumberFormat="0" applyBorder="0" applyAlignment="0" applyProtection="0">
      <alignment vertical="center"/>
    </xf>
    <xf numFmtId="177" fontId="12" fillId="5" borderId="0" applyNumberFormat="0" applyBorder="0" applyAlignment="0" applyProtection="0">
      <alignment vertical="center"/>
    </xf>
    <xf numFmtId="177" fontId="12" fillId="5" borderId="0" applyNumberFormat="0" applyBorder="0" applyAlignment="0" applyProtection="0">
      <alignment vertical="center"/>
    </xf>
    <xf numFmtId="177" fontId="19" fillId="14" borderId="12" applyNumberFormat="0" applyFont="0" applyAlignment="0" applyProtection="0">
      <alignment vertical="center"/>
    </xf>
    <xf numFmtId="177" fontId="46" fillId="0" borderId="0">
      <alignment vertical="center"/>
    </xf>
    <xf numFmtId="177" fontId="12" fillId="6" borderId="0" applyNumberFormat="0" applyBorder="0" applyAlignment="0" applyProtection="0">
      <alignment vertical="center"/>
    </xf>
    <xf numFmtId="177" fontId="12" fillId="5" borderId="0" applyNumberFormat="0" applyBorder="0" applyAlignment="0" applyProtection="0">
      <alignment vertical="center"/>
    </xf>
    <xf numFmtId="177" fontId="19" fillId="14" borderId="12" applyNumberFormat="0" applyFont="0" applyAlignment="0" applyProtection="0">
      <alignment vertical="center"/>
    </xf>
    <xf numFmtId="177" fontId="46" fillId="0" borderId="0">
      <alignment vertical="center"/>
    </xf>
    <xf numFmtId="177" fontId="12" fillId="6" borderId="0" applyNumberFormat="0" applyBorder="0" applyAlignment="0" applyProtection="0">
      <alignment vertical="center"/>
    </xf>
    <xf numFmtId="177" fontId="12" fillId="5" borderId="0" applyNumberFormat="0" applyBorder="0" applyAlignment="0" applyProtection="0">
      <alignment vertical="center"/>
    </xf>
    <xf numFmtId="177" fontId="21" fillId="0" borderId="14" applyNumberFormat="0" applyFill="0" applyAlignment="0" applyProtection="0">
      <alignment vertical="center"/>
    </xf>
    <xf numFmtId="177" fontId="12" fillId="5" borderId="0" applyNumberFormat="0" applyBorder="0" applyAlignment="0" applyProtection="0">
      <alignment vertical="center"/>
    </xf>
    <xf numFmtId="177" fontId="12" fillId="6" borderId="0" applyNumberFormat="0" applyBorder="0" applyAlignment="0" applyProtection="0">
      <alignment vertical="center"/>
    </xf>
    <xf numFmtId="177" fontId="16" fillId="16" borderId="0" applyNumberFormat="0" applyBorder="0" applyAlignment="0" applyProtection="0">
      <alignment vertical="center"/>
    </xf>
    <xf numFmtId="177" fontId="12" fillId="5" borderId="0" applyNumberFormat="0" applyBorder="0" applyAlignment="0" applyProtection="0">
      <alignment vertical="center"/>
    </xf>
    <xf numFmtId="177" fontId="12" fillId="5" borderId="0" applyNumberFormat="0" applyBorder="0" applyAlignment="0" applyProtection="0">
      <alignment vertical="center"/>
    </xf>
    <xf numFmtId="177" fontId="28" fillId="13" borderId="16" applyNumberFormat="0" applyAlignment="0" applyProtection="0">
      <alignment vertical="center"/>
    </xf>
    <xf numFmtId="177" fontId="12" fillId="5" borderId="0" applyNumberFormat="0" applyBorder="0" applyAlignment="0" applyProtection="0">
      <alignment vertical="center"/>
    </xf>
    <xf numFmtId="177" fontId="16" fillId="23" borderId="0" applyNumberFormat="0" applyBorder="0" applyAlignment="0" applyProtection="0">
      <alignment vertical="center"/>
    </xf>
    <xf numFmtId="177" fontId="12" fillId="5" borderId="0" applyNumberFormat="0" applyBorder="0" applyAlignment="0" applyProtection="0">
      <alignment vertical="center"/>
    </xf>
    <xf numFmtId="177" fontId="12" fillId="6" borderId="0" applyNumberFormat="0" applyBorder="0" applyAlignment="0" applyProtection="0">
      <alignment vertical="center"/>
    </xf>
    <xf numFmtId="177" fontId="16" fillId="16" borderId="0" applyNumberFormat="0" applyBorder="0" applyAlignment="0" applyProtection="0">
      <alignment vertical="center"/>
    </xf>
    <xf numFmtId="177" fontId="12" fillId="5" borderId="0" applyNumberFormat="0" applyBorder="0" applyAlignment="0" applyProtection="0">
      <alignment vertical="center"/>
    </xf>
    <xf numFmtId="177" fontId="12" fillId="5" borderId="0" applyNumberFormat="0" applyBorder="0" applyAlignment="0" applyProtection="0">
      <alignment vertical="center"/>
    </xf>
    <xf numFmtId="177" fontId="28" fillId="13" borderId="16" applyNumberFormat="0" applyAlignment="0" applyProtection="0">
      <alignment vertical="center"/>
    </xf>
    <xf numFmtId="177" fontId="12" fillId="5" borderId="0" applyNumberFormat="0" applyBorder="0" applyAlignment="0" applyProtection="0">
      <alignment vertical="center"/>
    </xf>
    <xf numFmtId="177" fontId="16" fillId="23" borderId="0" applyNumberFormat="0" applyBorder="0" applyAlignment="0" applyProtection="0">
      <alignment vertical="center"/>
    </xf>
    <xf numFmtId="177" fontId="12" fillId="5" borderId="0" applyNumberFormat="0" applyBorder="0" applyAlignment="0" applyProtection="0">
      <alignment vertical="center"/>
    </xf>
    <xf numFmtId="177" fontId="12" fillId="6" borderId="0" applyNumberFormat="0" applyBorder="0" applyAlignment="0" applyProtection="0">
      <alignment vertical="center"/>
    </xf>
    <xf numFmtId="177" fontId="12" fillId="5" borderId="0" applyNumberFormat="0" applyBorder="0" applyAlignment="0" applyProtection="0">
      <alignment vertical="center"/>
    </xf>
    <xf numFmtId="177" fontId="12" fillId="5" borderId="0" applyNumberFormat="0" applyBorder="0" applyAlignment="0" applyProtection="0">
      <alignment vertical="center"/>
    </xf>
    <xf numFmtId="177" fontId="12" fillId="5" borderId="0" applyNumberFormat="0" applyBorder="0" applyAlignment="0" applyProtection="0">
      <alignment vertical="center"/>
    </xf>
    <xf numFmtId="177" fontId="12" fillId="5" borderId="0" applyNumberFormat="0" applyBorder="0" applyAlignment="0" applyProtection="0">
      <alignment vertical="center"/>
    </xf>
    <xf numFmtId="177" fontId="12" fillId="5" borderId="0" applyNumberFormat="0" applyBorder="0" applyAlignment="0" applyProtection="0">
      <alignment vertical="center"/>
    </xf>
    <xf numFmtId="177" fontId="46" fillId="0" borderId="0">
      <alignment vertical="center"/>
    </xf>
    <xf numFmtId="177" fontId="12" fillId="5" borderId="0" applyNumberFormat="0" applyBorder="0" applyAlignment="0" applyProtection="0">
      <alignment vertical="center"/>
    </xf>
    <xf numFmtId="177" fontId="12" fillId="5" borderId="0" applyNumberFormat="0" applyBorder="0" applyAlignment="0" applyProtection="0">
      <alignment vertical="center"/>
    </xf>
    <xf numFmtId="177" fontId="21" fillId="0" borderId="14" applyNumberFormat="0" applyFill="0" applyAlignment="0" applyProtection="0">
      <alignment vertical="center"/>
    </xf>
    <xf numFmtId="177" fontId="46" fillId="0" borderId="0">
      <alignment vertical="center"/>
    </xf>
    <xf numFmtId="177" fontId="12" fillId="5" borderId="0" applyNumberFormat="0" applyBorder="0" applyAlignment="0" applyProtection="0">
      <alignment vertical="center"/>
    </xf>
    <xf numFmtId="177" fontId="21" fillId="0" borderId="14" applyNumberFormat="0" applyFill="0" applyAlignment="0" applyProtection="0">
      <alignment vertical="center"/>
    </xf>
    <xf numFmtId="177" fontId="12" fillId="5" borderId="0" applyNumberFormat="0" applyBorder="0" applyAlignment="0" applyProtection="0">
      <alignment vertical="center"/>
    </xf>
    <xf numFmtId="177" fontId="12" fillId="5" borderId="0" applyNumberFormat="0" applyBorder="0" applyAlignment="0" applyProtection="0">
      <alignment vertical="center"/>
    </xf>
    <xf numFmtId="177" fontId="12" fillId="5" borderId="0" applyNumberFormat="0" applyBorder="0" applyAlignment="0" applyProtection="0">
      <alignment vertical="center"/>
    </xf>
    <xf numFmtId="177" fontId="12" fillId="5" borderId="0" applyNumberFormat="0" applyBorder="0" applyAlignment="0" applyProtection="0">
      <alignment vertical="center"/>
    </xf>
    <xf numFmtId="177" fontId="12" fillId="5" borderId="0" applyNumberFormat="0" applyBorder="0" applyAlignment="0" applyProtection="0">
      <alignment vertical="center"/>
    </xf>
    <xf numFmtId="177" fontId="12" fillId="3" borderId="0" applyNumberFormat="0" applyBorder="0" applyAlignment="0" applyProtection="0">
      <alignment vertical="center"/>
    </xf>
    <xf numFmtId="177" fontId="16" fillId="23" borderId="0" applyNumberFormat="0" applyBorder="0" applyAlignment="0" applyProtection="0">
      <alignment vertical="center"/>
    </xf>
    <xf numFmtId="176" fontId="19" fillId="0" borderId="0" applyFont="0" applyFill="0" applyBorder="0" applyAlignment="0" applyProtection="0">
      <alignment vertical="center"/>
    </xf>
    <xf numFmtId="177" fontId="12" fillId="5" borderId="0" applyNumberFormat="0" applyBorder="0" applyAlignment="0" applyProtection="0">
      <alignment vertical="center"/>
    </xf>
    <xf numFmtId="177" fontId="12" fillId="5" borderId="0" applyNumberFormat="0" applyBorder="0" applyAlignment="0" applyProtection="0">
      <alignment vertical="center"/>
    </xf>
    <xf numFmtId="177" fontId="12" fillId="5" borderId="0" applyNumberFormat="0" applyBorder="0" applyAlignment="0" applyProtection="0">
      <alignment vertical="center"/>
    </xf>
    <xf numFmtId="177" fontId="12" fillId="5" borderId="0" applyNumberFormat="0" applyBorder="0" applyAlignment="0" applyProtection="0">
      <alignment vertical="center"/>
    </xf>
    <xf numFmtId="177" fontId="12" fillId="5" borderId="0" applyNumberFormat="0" applyBorder="0" applyAlignment="0" applyProtection="0">
      <alignment vertical="center"/>
    </xf>
    <xf numFmtId="177" fontId="33" fillId="0" borderId="18" applyNumberFormat="0" applyFill="0" applyAlignment="0" applyProtection="0">
      <alignment vertical="center"/>
    </xf>
    <xf numFmtId="177" fontId="12" fillId="3" borderId="0" applyNumberFormat="0" applyBorder="0" applyAlignment="0" applyProtection="0">
      <alignment vertical="center"/>
    </xf>
    <xf numFmtId="177" fontId="12" fillId="5" borderId="0" applyNumberFormat="0" applyBorder="0" applyAlignment="0" applyProtection="0">
      <alignment vertical="center"/>
    </xf>
    <xf numFmtId="177" fontId="46" fillId="0" borderId="0">
      <alignment vertical="center"/>
    </xf>
    <xf numFmtId="177" fontId="12" fillId="6" borderId="0" applyNumberFormat="0" applyBorder="0" applyAlignment="0" applyProtection="0">
      <alignment vertical="center"/>
    </xf>
    <xf numFmtId="177" fontId="12" fillId="5" borderId="0" applyNumberFormat="0" applyBorder="0" applyAlignment="0" applyProtection="0">
      <alignment vertical="center"/>
    </xf>
    <xf numFmtId="177" fontId="46" fillId="0" borderId="0">
      <alignment vertical="center"/>
    </xf>
    <xf numFmtId="177" fontId="12" fillId="6" borderId="0" applyNumberFormat="0" applyBorder="0" applyAlignment="0" applyProtection="0">
      <alignment vertical="center"/>
    </xf>
    <xf numFmtId="177" fontId="12" fillId="17" borderId="0" applyNumberFormat="0" applyBorder="0" applyAlignment="0" applyProtection="0">
      <alignment vertical="center"/>
    </xf>
    <xf numFmtId="177" fontId="12" fillId="17" borderId="0" applyNumberFormat="0" applyBorder="0" applyAlignment="0" applyProtection="0">
      <alignment vertical="center"/>
    </xf>
    <xf numFmtId="177" fontId="12" fillId="17" borderId="0" applyNumberFormat="0" applyBorder="0" applyAlignment="0" applyProtection="0">
      <alignment vertical="center"/>
    </xf>
    <xf numFmtId="177" fontId="12" fillId="17" borderId="0" applyNumberFormat="0" applyBorder="0" applyAlignment="0" applyProtection="0">
      <alignment vertical="center"/>
    </xf>
    <xf numFmtId="177" fontId="12" fillId="17" borderId="0" applyNumberFormat="0" applyBorder="0" applyAlignment="0" applyProtection="0">
      <alignment vertical="center"/>
    </xf>
    <xf numFmtId="177" fontId="12" fillId="17" borderId="0" applyNumberFormat="0" applyBorder="0" applyAlignment="0" applyProtection="0">
      <alignment vertical="center"/>
    </xf>
    <xf numFmtId="177" fontId="12" fillId="11" borderId="0" applyNumberFormat="0" applyBorder="0" applyAlignment="0" applyProtection="0">
      <alignment vertical="center"/>
    </xf>
    <xf numFmtId="177" fontId="12" fillId="17" borderId="0" applyNumberFormat="0" applyBorder="0" applyAlignment="0" applyProtection="0">
      <alignment vertical="center"/>
    </xf>
    <xf numFmtId="177" fontId="16" fillId="8" borderId="0" applyNumberFormat="0" applyBorder="0" applyAlignment="0" applyProtection="0">
      <alignment vertical="center"/>
    </xf>
    <xf numFmtId="177" fontId="12" fillId="11" borderId="0" applyNumberFormat="0" applyBorder="0" applyAlignment="0" applyProtection="0">
      <alignment vertical="center"/>
    </xf>
    <xf numFmtId="177" fontId="12" fillId="17" borderId="0" applyNumberFormat="0" applyBorder="0" applyAlignment="0" applyProtection="0">
      <alignment vertical="center"/>
    </xf>
    <xf numFmtId="177" fontId="12" fillId="17" borderId="0" applyNumberFormat="0" applyBorder="0" applyAlignment="0" applyProtection="0">
      <alignment vertical="center"/>
    </xf>
    <xf numFmtId="177" fontId="12" fillId="3" borderId="0" applyNumberFormat="0" applyBorder="0" applyAlignment="0" applyProtection="0">
      <alignment vertical="center"/>
    </xf>
    <xf numFmtId="177" fontId="16" fillId="8" borderId="0" applyNumberFormat="0" applyBorder="0" applyAlignment="0" applyProtection="0">
      <alignment vertical="center"/>
    </xf>
    <xf numFmtId="177" fontId="12" fillId="11" borderId="0" applyNumberFormat="0" applyBorder="0" applyAlignment="0" applyProtection="0">
      <alignment vertical="center"/>
    </xf>
    <xf numFmtId="177" fontId="12" fillId="17" borderId="0" applyNumberFormat="0" applyBorder="0" applyAlignment="0" applyProtection="0">
      <alignment vertical="center"/>
    </xf>
    <xf numFmtId="177" fontId="12" fillId="13" borderId="0" applyNumberFormat="0" applyBorder="0" applyAlignment="0" applyProtection="0">
      <alignment vertical="center"/>
    </xf>
    <xf numFmtId="177" fontId="12" fillId="17" borderId="0" applyNumberFormat="0" applyBorder="0" applyAlignment="0" applyProtection="0">
      <alignment vertical="center"/>
    </xf>
    <xf numFmtId="177" fontId="12" fillId="5" borderId="0" applyNumberFormat="0" applyBorder="0" applyAlignment="0" applyProtection="0">
      <alignment vertical="center"/>
    </xf>
    <xf numFmtId="177" fontId="12" fillId="17" borderId="0" applyNumberFormat="0" applyBorder="0" applyAlignment="0" applyProtection="0">
      <alignment vertical="center"/>
    </xf>
    <xf numFmtId="177" fontId="12" fillId="5" borderId="0" applyNumberFormat="0" applyBorder="0" applyAlignment="0" applyProtection="0">
      <alignment vertical="center"/>
    </xf>
    <xf numFmtId="177" fontId="12" fillId="6" borderId="0" applyNumberFormat="0" applyBorder="0" applyAlignment="0" applyProtection="0">
      <alignment vertical="center"/>
    </xf>
    <xf numFmtId="177" fontId="46" fillId="0" borderId="0">
      <alignment vertical="center"/>
    </xf>
    <xf numFmtId="177" fontId="12" fillId="13" borderId="0" applyNumberFormat="0" applyBorder="0" applyAlignment="0" applyProtection="0">
      <alignment vertical="center"/>
    </xf>
    <xf numFmtId="177" fontId="12" fillId="17" borderId="0" applyNumberFormat="0" applyBorder="0" applyAlignment="0" applyProtection="0">
      <alignment vertical="center"/>
    </xf>
    <xf numFmtId="177" fontId="11" fillId="0" borderId="0" applyNumberFormat="0" applyFill="0" applyBorder="0" applyAlignment="0" applyProtection="0">
      <alignment vertical="center"/>
    </xf>
    <xf numFmtId="177" fontId="12" fillId="17" borderId="0" applyNumberFormat="0" applyBorder="0" applyAlignment="0" applyProtection="0">
      <alignment vertical="center"/>
    </xf>
    <xf numFmtId="177" fontId="11" fillId="0" borderId="0" applyNumberFormat="0" applyFill="0" applyBorder="0" applyAlignment="0" applyProtection="0">
      <alignment vertical="center"/>
    </xf>
    <xf numFmtId="177" fontId="12" fillId="17" borderId="0" applyNumberFormat="0" applyBorder="0" applyAlignment="0" applyProtection="0">
      <alignment vertical="center"/>
    </xf>
    <xf numFmtId="177" fontId="11" fillId="0" borderId="0" applyNumberFormat="0" applyFill="0" applyBorder="0" applyAlignment="0" applyProtection="0">
      <alignment vertical="center"/>
    </xf>
    <xf numFmtId="177" fontId="46" fillId="0" borderId="0">
      <alignment vertical="center"/>
    </xf>
    <xf numFmtId="177" fontId="12" fillId="17" borderId="0" applyNumberFormat="0" applyBorder="0" applyAlignment="0" applyProtection="0">
      <alignment vertical="center"/>
    </xf>
    <xf numFmtId="177" fontId="11" fillId="0" borderId="0" applyNumberFormat="0" applyFill="0" applyBorder="0" applyAlignment="0" applyProtection="0">
      <alignment vertical="center"/>
    </xf>
    <xf numFmtId="177" fontId="46" fillId="0" borderId="0">
      <alignment vertical="center"/>
    </xf>
    <xf numFmtId="177" fontId="12" fillId="6" borderId="0" applyNumberFormat="0" applyBorder="0" applyAlignment="0" applyProtection="0">
      <alignment vertical="center"/>
    </xf>
    <xf numFmtId="177" fontId="13" fillId="4" borderId="0" applyNumberFormat="0" applyBorder="0" applyAlignment="0" applyProtection="0">
      <alignment vertical="center"/>
    </xf>
    <xf numFmtId="177" fontId="12" fillId="17" borderId="0" applyNumberFormat="0" applyBorder="0" applyAlignment="0" applyProtection="0">
      <alignment vertical="center"/>
    </xf>
    <xf numFmtId="177" fontId="11" fillId="0" borderId="0" applyNumberFormat="0" applyFill="0" applyBorder="0" applyAlignment="0" applyProtection="0">
      <alignment vertical="center"/>
    </xf>
    <xf numFmtId="177" fontId="12" fillId="17" borderId="0" applyNumberFormat="0" applyBorder="0" applyAlignment="0" applyProtection="0">
      <alignment vertical="center"/>
    </xf>
    <xf numFmtId="177" fontId="12" fillId="17" borderId="0" applyNumberFormat="0" applyBorder="0" applyAlignment="0" applyProtection="0">
      <alignment vertical="center"/>
    </xf>
    <xf numFmtId="177" fontId="12" fillId="17" borderId="0" applyNumberFormat="0" applyBorder="0" applyAlignment="0" applyProtection="0">
      <alignment vertical="center"/>
    </xf>
    <xf numFmtId="177" fontId="12" fillId="17" borderId="0" applyNumberFormat="0" applyBorder="0" applyAlignment="0" applyProtection="0">
      <alignment vertical="center"/>
    </xf>
    <xf numFmtId="177" fontId="12" fillId="17" borderId="0" applyNumberFormat="0" applyBorder="0" applyAlignment="0" applyProtection="0">
      <alignment vertical="center"/>
    </xf>
    <xf numFmtId="177" fontId="16" fillId="8" borderId="0" applyNumberFormat="0" applyBorder="0" applyAlignment="0" applyProtection="0">
      <alignment vertical="center"/>
    </xf>
    <xf numFmtId="177" fontId="12" fillId="17" borderId="0" applyNumberFormat="0" applyBorder="0" applyAlignment="0" applyProtection="0">
      <alignment vertical="center"/>
    </xf>
    <xf numFmtId="177" fontId="12" fillId="13" borderId="0" applyNumberFormat="0" applyBorder="0" applyAlignment="0" applyProtection="0">
      <alignment vertical="center"/>
    </xf>
    <xf numFmtId="177" fontId="16" fillId="10" borderId="0" applyNumberFormat="0" applyBorder="0" applyAlignment="0" applyProtection="0">
      <alignment vertical="center"/>
    </xf>
    <xf numFmtId="177" fontId="12" fillId="17" borderId="0" applyNumberFormat="0" applyBorder="0" applyAlignment="0" applyProtection="0">
      <alignment vertical="center"/>
    </xf>
    <xf numFmtId="177" fontId="12" fillId="13" borderId="0" applyNumberFormat="0" applyBorder="0" applyAlignment="0" applyProtection="0">
      <alignment vertical="center"/>
    </xf>
    <xf numFmtId="177" fontId="12" fillId="17" borderId="0" applyNumberFormat="0" applyBorder="0" applyAlignment="0" applyProtection="0">
      <alignment vertical="center"/>
    </xf>
    <xf numFmtId="177" fontId="12" fillId="17" borderId="0" applyNumberFormat="0" applyBorder="0" applyAlignment="0" applyProtection="0">
      <alignment vertical="center"/>
    </xf>
    <xf numFmtId="177" fontId="12" fillId="17" borderId="0" applyNumberFormat="0" applyBorder="0" applyAlignment="0" applyProtection="0">
      <alignment vertical="center"/>
    </xf>
    <xf numFmtId="177" fontId="12" fillId="17" borderId="0" applyNumberFormat="0" applyBorder="0" applyAlignment="0" applyProtection="0">
      <alignment vertical="center"/>
    </xf>
    <xf numFmtId="177" fontId="12" fillId="17" borderId="0" applyNumberFormat="0" applyBorder="0" applyAlignment="0" applyProtection="0">
      <alignment vertical="center"/>
    </xf>
    <xf numFmtId="177" fontId="12" fillId="17" borderId="0" applyNumberFormat="0" applyBorder="0" applyAlignment="0" applyProtection="0">
      <alignment vertical="center"/>
    </xf>
    <xf numFmtId="177" fontId="12" fillId="17" borderId="0" applyNumberFormat="0" applyBorder="0" applyAlignment="0" applyProtection="0">
      <alignment vertical="center"/>
    </xf>
    <xf numFmtId="177" fontId="12" fillId="17" borderId="0" applyNumberFormat="0" applyBorder="0" applyAlignment="0" applyProtection="0">
      <alignment vertical="center"/>
    </xf>
    <xf numFmtId="177" fontId="12" fillId="17" borderId="0" applyNumberFormat="0" applyBorder="0" applyAlignment="0" applyProtection="0">
      <alignment vertical="center"/>
    </xf>
    <xf numFmtId="177" fontId="12" fillId="13" borderId="0" applyNumberFormat="0" applyBorder="0" applyAlignment="0" applyProtection="0">
      <alignment vertical="center"/>
    </xf>
    <xf numFmtId="177" fontId="12" fillId="13" borderId="0" applyNumberFormat="0" applyBorder="0" applyAlignment="0" applyProtection="0">
      <alignment vertical="center"/>
    </xf>
    <xf numFmtId="177" fontId="12" fillId="5" borderId="0" applyNumberFormat="0" applyBorder="0" applyAlignment="0" applyProtection="0">
      <alignment vertical="center"/>
    </xf>
    <xf numFmtId="177" fontId="12" fillId="13" borderId="0" applyNumberFormat="0" applyBorder="0" applyAlignment="0" applyProtection="0">
      <alignment vertical="center"/>
    </xf>
    <xf numFmtId="177" fontId="46" fillId="0" borderId="0">
      <alignment vertical="center"/>
    </xf>
    <xf numFmtId="177" fontId="12" fillId="5" borderId="0" applyNumberFormat="0" applyBorder="0" applyAlignment="0" applyProtection="0">
      <alignment vertical="center"/>
    </xf>
    <xf numFmtId="177" fontId="12" fillId="13" borderId="0" applyNumberFormat="0" applyBorder="0" applyAlignment="0" applyProtection="0">
      <alignment vertical="center"/>
    </xf>
    <xf numFmtId="177" fontId="46" fillId="0" borderId="0">
      <alignment vertical="center"/>
    </xf>
    <xf numFmtId="177" fontId="12" fillId="5" borderId="0" applyNumberFormat="0" applyBorder="0" applyAlignment="0" applyProtection="0">
      <alignment vertical="center"/>
    </xf>
    <xf numFmtId="177" fontId="12" fillId="13" borderId="0" applyNumberFormat="0" applyBorder="0" applyAlignment="0" applyProtection="0">
      <alignment vertical="center"/>
    </xf>
    <xf numFmtId="177" fontId="46" fillId="0" borderId="0">
      <alignment vertical="center"/>
    </xf>
    <xf numFmtId="177" fontId="12" fillId="5" borderId="0" applyNumberFormat="0" applyBorder="0" applyAlignment="0" applyProtection="0">
      <alignment vertical="center"/>
    </xf>
    <xf numFmtId="177" fontId="12" fillId="13" borderId="0" applyNumberFormat="0" applyBorder="0" applyAlignment="0" applyProtection="0">
      <alignment vertical="center"/>
    </xf>
    <xf numFmtId="177" fontId="46" fillId="0" borderId="0">
      <alignment vertical="center"/>
    </xf>
    <xf numFmtId="177" fontId="16" fillId="21" borderId="0" applyNumberFormat="0" applyBorder="0" applyAlignment="0" applyProtection="0">
      <alignment vertical="center"/>
    </xf>
    <xf numFmtId="177" fontId="12" fillId="5" borderId="0" applyNumberFormat="0" applyBorder="0" applyAlignment="0" applyProtection="0">
      <alignment vertical="center"/>
    </xf>
    <xf numFmtId="177" fontId="12" fillId="13" borderId="0" applyNumberFormat="0" applyBorder="0" applyAlignment="0" applyProtection="0">
      <alignment vertical="center"/>
    </xf>
    <xf numFmtId="177" fontId="46" fillId="0" borderId="0">
      <alignment vertical="center"/>
    </xf>
    <xf numFmtId="177" fontId="12" fillId="5" borderId="0" applyNumberFormat="0" applyBorder="0" applyAlignment="0" applyProtection="0">
      <alignment vertical="center"/>
    </xf>
    <xf numFmtId="177" fontId="12" fillId="13" borderId="0" applyNumberFormat="0" applyBorder="0" applyAlignment="0" applyProtection="0">
      <alignment vertical="center"/>
    </xf>
    <xf numFmtId="177" fontId="46" fillId="0" borderId="0">
      <alignment vertical="center"/>
    </xf>
    <xf numFmtId="177" fontId="12" fillId="5" borderId="0" applyNumberFormat="0" applyBorder="0" applyAlignment="0" applyProtection="0">
      <alignment vertical="center"/>
    </xf>
    <xf numFmtId="177" fontId="12" fillId="13" borderId="0" applyNumberFormat="0" applyBorder="0" applyAlignment="0" applyProtection="0">
      <alignment vertical="center"/>
    </xf>
    <xf numFmtId="177" fontId="46" fillId="0" borderId="0">
      <alignment vertical="center"/>
    </xf>
    <xf numFmtId="177" fontId="16" fillId="21" borderId="0" applyNumberFormat="0" applyBorder="0" applyAlignment="0" applyProtection="0">
      <alignment vertical="center"/>
    </xf>
    <xf numFmtId="177" fontId="12" fillId="5" borderId="0" applyNumberFormat="0" applyBorder="0" applyAlignment="0" applyProtection="0">
      <alignment vertical="center"/>
    </xf>
    <xf numFmtId="177" fontId="12" fillId="13" borderId="0" applyNumberFormat="0" applyBorder="0" applyAlignment="0" applyProtection="0">
      <alignment vertical="center"/>
    </xf>
    <xf numFmtId="177" fontId="46" fillId="0" borderId="0">
      <alignment vertical="center"/>
    </xf>
    <xf numFmtId="177" fontId="12" fillId="5" borderId="0" applyNumberFormat="0" applyBorder="0" applyAlignment="0" applyProtection="0">
      <alignment vertical="center"/>
    </xf>
    <xf numFmtId="177" fontId="12" fillId="13" borderId="0" applyNumberFormat="0" applyBorder="0" applyAlignment="0" applyProtection="0">
      <alignment vertical="center"/>
    </xf>
    <xf numFmtId="177" fontId="46" fillId="0" borderId="0">
      <alignment vertical="center"/>
    </xf>
    <xf numFmtId="177" fontId="12" fillId="5" borderId="0" applyNumberFormat="0" applyBorder="0" applyAlignment="0" applyProtection="0">
      <alignment vertical="center"/>
    </xf>
    <xf numFmtId="177" fontId="12" fillId="6" borderId="0" applyNumberFormat="0" applyBorder="0" applyAlignment="0" applyProtection="0">
      <alignment vertical="center"/>
    </xf>
    <xf numFmtId="177" fontId="46" fillId="0" borderId="0">
      <alignment vertical="center"/>
    </xf>
    <xf numFmtId="177" fontId="12" fillId="13" borderId="0" applyNumberFormat="0" applyBorder="0" applyAlignment="0" applyProtection="0">
      <alignment vertical="center"/>
    </xf>
    <xf numFmtId="177" fontId="46" fillId="0" borderId="0">
      <alignment vertical="center"/>
    </xf>
    <xf numFmtId="177" fontId="12" fillId="13" borderId="0" applyNumberFormat="0" applyBorder="0" applyAlignment="0" applyProtection="0">
      <alignment vertical="center"/>
    </xf>
    <xf numFmtId="177" fontId="46" fillId="0" borderId="0">
      <alignment vertical="center"/>
    </xf>
    <xf numFmtId="177" fontId="12" fillId="13" borderId="0" applyNumberFormat="0" applyBorder="0" applyAlignment="0" applyProtection="0">
      <alignment vertical="center"/>
    </xf>
    <xf numFmtId="177" fontId="12" fillId="13" borderId="0" applyNumberFormat="0" applyBorder="0" applyAlignment="0" applyProtection="0">
      <alignment vertical="center"/>
    </xf>
    <xf numFmtId="177" fontId="12" fillId="6" borderId="0" applyNumberFormat="0" applyBorder="0" applyAlignment="0" applyProtection="0">
      <alignment vertical="center"/>
    </xf>
    <xf numFmtId="177" fontId="13" fillId="4" borderId="0" applyNumberFormat="0" applyBorder="0" applyAlignment="0" applyProtection="0">
      <alignment vertical="center"/>
    </xf>
    <xf numFmtId="177" fontId="12" fillId="13" borderId="0" applyNumberFormat="0" applyBorder="0" applyAlignment="0" applyProtection="0">
      <alignment vertical="center"/>
    </xf>
    <xf numFmtId="177" fontId="46" fillId="0" borderId="0">
      <alignment vertical="center"/>
    </xf>
    <xf numFmtId="177" fontId="12" fillId="6" borderId="0" applyNumberFormat="0" applyBorder="0" applyAlignment="0" applyProtection="0">
      <alignment vertical="center"/>
    </xf>
    <xf numFmtId="177" fontId="13" fillId="4" borderId="0" applyNumberFormat="0" applyBorder="0" applyAlignment="0" applyProtection="0">
      <alignment vertical="center"/>
    </xf>
    <xf numFmtId="177" fontId="12" fillId="13" borderId="0" applyNumberFormat="0" applyBorder="0" applyAlignment="0" applyProtection="0">
      <alignment vertical="center"/>
    </xf>
    <xf numFmtId="177" fontId="46" fillId="0" borderId="0">
      <alignment vertical="center"/>
    </xf>
    <xf numFmtId="177" fontId="16" fillId="21" borderId="0" applyNumberFormat="0" applyBorder="0" applyAlignment="0" applyProtection="0">
      <alignment vertical="center"/>
    </xf>
    <xf numFmtId="177" fontId="12" fillId="13" borderId="0" applyNumberFormat="0" applyBorder="0" applyAlignment="0" applyProtection="0">
      <alignment vertical="center"/>
    </xf>
    <xf numFmtId="177" fontId="14" fillId="7" borderId="0" applyNumberFormat="0" applyBorder="0" applyAlignment="0" applyProtection="0">
      <alignment vertical="center"/>
    </xf>
    <xf numFmtId="177" fontId="12" fillId="13" borderId="0" applyNumberFormat="0" applyBorder="0" applyAlignment="0" applyProtection="0">
      <alignment vertical="center"/>
    </xf>
    <xf numFmtId="177" fontId="16" fillId="22" borderId="0" applyNumberFormat="0" applyBorder="0" applyAlignment="0" applyProtection="0">
      <alignment vertical="center"/>
    </xf>
    <xf numFmtId="177" fontId="14" fillId="7" borderId="0" applyNumberFormat="0" applyBorder="0" applyAlignment="0" applyProtection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23" fillId="18" borderId="0" applyNumberFormat="0" applyBorder="0" applyAlignment="0" applyProtection="0">
      <alignment vertical="center"/>
    </xf>
    <xf numFmtId="177" fontId="12" fillId="6" borderId="0" applyNumberFormat="0" applyBorder="0" applyAlignment="0" applyProtection="0">
      <alignment vertical="center"/>
    </xf>
    <xf numFmtId="177" fontId="16" fillId="24" borderId="0" applyNumberFormat="0" applyBorder="0" applyAlignment="0" applyProtection="0">
      <alignment vertical="center"/>
    </xf>
    <xf numFmtId="177" fontId="13" fillId="4" borderId="0" applyNumberFormat="0" applyBorder="0" applyAlignment="0" applyProtection="0">
      <alignment vertical="center"/>
    </xf>
    <xf numFmtId="177" fontId="12" fillId="13" borderId="0" applyNumberFormat="0" applyBorder="0" applyAlignment="0" applyProtection="0">
      <alignment vertical="center"/>
    </xf>
    <xf numFmtId="177" fontId="12" fillId="6" borderId="0" applyNumberFormat="0" applyBorder="0" applyAlignment="0" applyProtection="0">
      <alignment vertical="center"/>
    </xf>
    <xf numFmtId="177" fontId="46" fillId="0" borderId="0">
      <alignment vertical="center"/>
    </xf>
    <xf numFmtId="177" fontId="16" fillId="16" borderId="0" applyNumberFormat="0" applyBorder="0" applyAlignment="0" applyProtection="0">
      <alignment vertical="center"/>
    </xf>
    <xf numFmtId="177" fontId="12" fillId="13" borderId="0" applyNumberFormat="0" applyBorder="0" applyAlignment="0" applyProtection="0">
      <alignment vertical="center"/>
    </xf>
    <xf numFmtId="177" fontId="46" fillId="0" borderId="0">
      <alignment vertical="center"/>
    </xf>
    <xf numFmtId="177" fontId="12" fillId="6" borderId="0" applyNumberFormat="0" applyBorder="0" applyAlignment="0" applyProtection="0">
      <alignment vertical="center"/>
    </xf>
    <xf numFmtId="177" fontId="12" fillId="13" borderId="0" applyNumberFormat="0" applyBorder="0" applyAlignment="0" applyProtection="0">
      <alignment vertical="center"/>
    </xf>
    <xf numFmtId="177" fontId="46" fillId="0" borderId="0">
      <alignment vertical="center"/>
    </xf>
    <xf numFmtId="177" fontId="12" fillId="6" borderId="0" applyNumberFormat="0" applyBorder="0" applyAlignment="0" applyProtection="0">
      <alignment vertical="center"/>
    </xf>
    <xf numFmtId="177" fontId="16" fillId="24" borderId="0" applyNumberFormat="0" applyBorder="0" applyAlignment="0" applyProtection="0">
      <alignment vertical="center"/>
    </xf>
    <xf numFmtId="177" fontId="13" fillId="4" borderId="0" applyNumberFormat="0" applyBorder="0" applyAlignment="0" applyProtection="0">
      <alignment vertical="center"/>
    </xf>
    <xf numFmtId="177" fontId="21" fillId="0" borderId="14" applyNumberFormat="0" applyFill="0" applyAlignment="0" applyProtection="0">
      <alignment vertical="center"/>
    </xf>
    <xf numFmtId="177" fontId="12" fillId="13" borderId="0" applyNumberFormat="0" applyBorder="0" applyAlignment="0" applyProtection="0">
      <alignment vertical="center"/>
    </xf>
    <xf numFmtId="177" fontId="12" fillId="6" borderId="0" applyNumberFormat="0" applyBorder="0" applyAlignment="0" applyProtection="0">
      <alignment vertical="center"/>
    </xf>
    <xf numFmtId="177" fontId="46" fillId="0" borderId="0">
      <alignment vertical="center"/>
    </xf>
    <xf numFmtId="177" fontId="16" fillId="16" borderId="0" applyNumberFormat="0" applyBorder="0" applyAlignment="0" applyProtection="0">
      <alignment vertical="center"/>
    </xf>
    <xf numFmtId="177" fontId="12" fillId="13" borderId="0" applyNumberFormat="0" applyBorder="0" applyAlignment="0" applyProtection="0">
      <alignment vertical="center"/>
    </xf>
    <xf numFmtId="177" fontId="46" fillId="0" borderId="0">
      <alignment vertical="center"/>
    </xf>
    <xf numFmtId="177" fontId="12" fillId="6" borderId="0" applyNumberFormat="0" applyBorder="0" applyAlignment="0" applyProtection="0">
      <alignment vertical="center"/>
    </xf>
    <xf numFmtId="177" fontId="12" fillId="13" borderId="0" applyNumberFormat="0" applyBorder="0" applyAlignment="0" applyProtection="0">
      <alignment vertical="center"/>
    </xf>
    <xf numFmtId="177" fontId="46" fillId="0" borderId="0">
      <alignment vertical="center"/>
    </xf>
    <xf numFmtId="177" fontId="12" fillId="6" borderId="0" applyNumberFormat="0" applyBorder="0" applyAlignment="0" applyProtection="0">
      <alignment vertical="center"/>
    </xf>
    <xf numFmtId="177" fontId="16" fillId="24" borderId="0" applyNumberFormat="0" applyBorder="0" applyAlignment="0" applyProtection="0">
      <alignment vertical="center"/>
    </xf>
    <xf numFmtId="177" fontId="21" fillId="0" borderId="14" applyNumberFormat="0" applyFill="0" applyAlignment="0" applyProtection="0">
      <alignment vertical="center"/>
    </xf>
    <xf numFmtId="177" fontId="12" fillId="13" borderId="0" applyNumberFormat="0" applyBorder="0" applyAlignment="0" applyProtection="0">
      <alignment vertical="center"/>
    </xf>
    <xf numFmtId="177" fontId="12" fillId="6" borderId="0" applyNumberFormat="0" applyBorder="0" applyAlignment="0" applyProtection="0">
      <alignment vertical="center"/>
    </xf>
    <xf numFmtId="177" fontId="46" fillId="0" borderId="0">
      <alignment vertical="center"/>
    </xf>
    <xf numFmtId="177" fontId="16" fillId="16" borderId="0" applyNumberFormat="0" applyBorder="0" applyAlignment="0" applyProtection="0">
      <alignment vertical="center"/>
    </xf>
    <xf numFmtId="177" fontId="12" fillId="13" borderId="0" applyNumberFormat="0" applyBorder="0" applyAlignment="0" applyProtection="0">
      <alignment vertical="center"/>
    </xf>
    <xf numFmtId="177" fontId="46" fillId="0" borderId="0">
      <alignment vertical="center"/>
    </xf>
    <xf numFmtId="177" fontId="12" fillId="6" borderId="0" applyNumberFormat="0" applyBorder="0" applyAlignment="0" applyProtection="0">
      <alignment vertical="center"/>
    </xf>
    <xf numFmtId="177" fontId="12" fillId="13" borderId="0" applyNumberFormat="0" applyBorder="0" applyAlignment="0" applyProtection="0">
      <alignment vertical="center"/>
    </xf>
    <xf numFmtId="177" fontId="46" fillId="0" borderId="0">
      <alignment vertical="center"/>
    </xf>
    <xf numFmtId="177" fontId="12" fillId="6" borderId="0" applyNumberFormat="0" applyBorder="0" applyAlignment="0" applyProtection="0">
      <alignment vertical="center"/>
    </xf>
    <xf numFmtId="177" fontId="21" fillId="0" borderId="14" applyNumberFormat="0" applyFill="0" applyAlignment="0" applyProtection="0">
      <alignment vertical="center"/>
    </xf>
    <xf numFmtId="177" fontId="12" fillId="13" borderId="0" applyNumberFormat="0" applyBorder="0" applyAlignment="0" applyProtection="0">
      <alignment vertical="center"/>
    </xf>
    <xf numFmtId="177" fontId="12" fillId="13" borderId="0" applyNumberFormat="0" applyBorder="0" applyAlignment="0" applyProtection="0">
      <alignment vertical="center"/>
    </xf>
    <xf numFmtId="177" fontId="46" fillId="0" borderId="0">
      <alignment vertical="center"/>
    </xf>
    <xf numFmtId="177" fontId="12" fillId="13" borderId="0" applyNumberFormat="0" applyBorder="0" applyAlignment="0" applyProtection="0">
      <alignment vertical="center"/>
    </xf>
    <xf numFmtId="177" fontId="46" fillId="0" borderId="0">
      <alignment vertical="center"/>
    </xf>
    <xf numFmtId="177" fontId="12" fillId="6" borderId="0" applyNumberFormat="0" applyBorder="0" applyAlignment="0" applyProtection="0">
      <alignment vertical="center"/>
    </xf>
    <xf numFmtId="177" fontId="21" fillId="0" borderId="14" applyNumberFormat="0" applyFill="0" applyAlignment="0" applyProtection="0">
      <alignment vertical="center"/>
    </xf>
    <xf numFmtId="177" fontId="12" fillId="13" borderId="0" applyNumberFormat="0" applyBorder="0" applyAlignment="0" applyProtection="0">
      <alignment vertical="center"/>
    </xf>
    <xf numFmtId="177" fontId="12" fillId="6" borderId="0" applyNumberFormat="0" applyBorder="0" applyAlignment="0" applyProtection="0">
      <alignment vertical="center"/>
    </xf>
    <xf numFmtId="177" fontId="12" fillId="6" borderId="0" applyNumberFormat="0" applyBorder="0" applyAlignment="0" applyProtection="0">
      <alignment vertical="center"/>
    </xf>
    <xf numFmtId="177" fontId="12" fillId="6" borderId="0" applyNumberFormat="0" applyBorder="0" applyAlignment="0" applyProtection="0">
      <alignment vertical="center"/>
    </xf>
    <xf numFmtId="177" fontId="27" fillId="0" borderId="15" applyNumberFormat="0" applyFill="0" applyAlignment="0" applyProtection="0">
      <alignment vertical="center"/>
    </xf>
    <xf numFmtId="177" fontId="12" fillId="3" borderId="0" applyNumberFormat="0" applyBorder="0" applyAlignment="0" applyProtection="0">
      <alignment vertical="center"/>
    </xf>
    <xf numFmtId="177" fontId="12" fillId="6" borderId="0" applyNumberFormat="0" applyBorder="0" applyAlignment="0" applyProtection="0">
      <alignment vertical="center"/>
    </xf>
    <xf numFmtId="177" fontId="27" fillId="0" borderId="15" applyNumberFormat="0" applyFill="0" applyAlignment="0" applyProtection="0">
      <alignment vertical="center"/>
    </xf>
    <xf numFmtId="177" fontId="12" fillId="6" borderId="0" applyNumberFormat="0" applyBorder="0" applyAlignment="0" applyProtection="0">
      <alignment vertical="center"/>
    </xf>
    <xf numFmtId="177" fontId="12" fillId="6" borderId="0" applyNumberFormat="0" applyBorder="0" applyAlignment="0" applyProtection="0">
      <alignment vertical="center"/>
    </xf>
    <xf numFmtId="177" fontId="16" fillId="19" borderId="0" applyNumberFormat="0" applyBorder="0" applyAlignment="0" applyProtection="0">
      <alignment vertical="center"/>
    </xf>
    <xf numFmtId="177" fontId="12" fillId="6" borderId="0" applyNumberFormat="0" applyBorder="0" applyAlignment="0" applyProtection="0">
      <alignment vertical="center"/>
    </xf>
    <xf numFmtId="177" fontId="12" fillId="6" borderId="0" applyNumberFormat="0" applyBorder="0" applyAlignment="0" applyProtection="0">
      <alignment vertical="center"/>
    </xf>
    <xf numFmtId="177" fontId="12" fillId="6" borderId="0" applyNumberFormat="0" applyBorder="0" applyAlignment="0" applyProtection="0">
      <alignment vertical="center"/>
    </xf>
    <xf numFmtId="177" fontId="12" fillId="6" borderId="0" applyNumberFormat="0" applyBorder="0" applyAlignment="0" applyProtection="0">
      <alignment vertical="center"/>
    </xf>
    <xf numFmtId="177" fontId="16" fillId="19" borderId="0" applyNumberFormat="0" applyBorder="0" applyAlignment="0" applyProtection="0">
      <alignment vertical="center"/>
    </xf>
    <xf numFmtId="177" fontId="12" fillId="6" borderId="0" applyNumberFormat="0" applyBorder="0" applyAlignment="0" applyProtection="0">
      <alignment vertical="center"/>
    </xf>
    <xf numFmtId="177" fontId="12" fillId="5" borderId="0" applyNumberFormat="0" applyBorder="0" applyAlignment="0" applyProtection="0">
      <alignment vertical="center"/>
    </xf>
    <xf numFmtId="177" fontId="12" fillId="6" borderId="0" applyNumberFormat="0" applyBorder="0" applyAlignment="0" applyProtection="0">
      <alignment vertical="center"/>
    </xf>
    <xf numFmtId="177" fontId="16" fillId="19" borderId="0" applyNumberFormat="0" applyBorder="0" applyAlignment="0" applyProtection="0">
      <alignment vertical="center"/>
    </xf>
    <xf numFmtId="177" fontId="13" fillId="4" borderId="0" applyNumberFormat="0" applyBorder="0" applyAlignment="0" applyProtection="0">
      <alignment vertical="center"/>
    </xf>
    <xf numFmtId="177" fontId="12" fillId="6" borderId="0" applyNumberFormat="0" applyBorder="0" applyAlignment="0" applyProtection="0">
      <alignment vertical="center"/>
    </xf>
    <xf numFmtId="177" fontId="13" fillId="4" borderId="0" applyNumberFormat="0" applyBorder="0" applyAlignment="0" applyProtection="0">
      <alignment vertical="center"/>
    </xf>
    <xf numFmtId="177" fontId="12" fillId="6" borderId="0" applyNumberFormat="0" applyBorder="0" applyAlignment="0" applyProtection="0">
      <alignment vertical="center"/>
    </xf>
    <xf numFmtId="177" fontId="12" fillId="5" borderId="0" applyNumberFormat="0" applyBorder="0" applyAlignment="0" applyProtection="0">
      <alignment vertical="center"/>
    </xf>
    <xf numFmtId="177" fontId="20" fillId="0" borderId="13" applyNumberFormat="0" applyFill="0" applyAlignment="0" applyProtection="0">
      <alignment vertical="center"/>
    </xf>
    <xf numFmtId="177" fontId="12" fillId="6" borderId="0" applyNumberFormat="0" applyBorder="0" applyAlignment="0" applyProtection="0">
      <alignment vertical="center"/>
    </xf>
    <xf numFmtId="177" fontId="12" fillId="6" borderId="0" applyNumberFormat="0" applyBorder="0" applyAlignment="0" applyProtection="0">
      <alignment vertical="center"/>
    </xf>
    <xf numFmtId="177" fontId="12" fillId="6" borderId="0" applyNumberFormat="0" applyBorder="0" applyAlignment="0" applyProtection="0">
      <alignment vertical="center"/>
    </xf>
    <xf numFmtId="177" fontId="12" fillId="6" borderId="0" applyNumberFormat="0" applyBorder="0" applyAlignment="0" applyProtection="0">
      <alignment vertical="center"/>
    </xf>
    <xf numFmtId="177" fontId="46" fillId="0" borderId="0">
      <alignment vertical="center"/>
    </xf>
    <xf numFmtId="177" fontId="12" fillId="6" borderId="0" applyNumberFormat="0" applyBorder="0" applyAlignment="0" applyProtection="0">
      <alignment vertical="center"/>
    </xf>
    <xf numFmtId="177" fontId="46" fillId="0" borderId="0">
      <alignment vertical="center"/>
    </xf>
    <xf numFmtId="177" fontId="12" fillId="6" borderId="0" applyNumberFormat="0" applyBorder="0" applyAlignment="0" applyProtection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12" fillId="6" borderId="0" applyNumberFormat="0" applyBorder="0" applyAlignment="0" applyProtection="0">
      <alignment vertical="center"/>
    </xf>
    <xf numFmtId="177" fontId="46" fillId="0" borderId="0">
      <alignment vertical="center"/>
    </xf>
    <xf numFmtId="177" fontId="12" fillId="6" borderId="0" applyNumberFormat="0" applyBorder="0" applyAlignment="0" applyProtection="0">
      <alignment vertical="center"/>
    </xf>
    <xf numFmtId="177" fontId="46" fillId="0" borderId="0">
      <alignment vertical="center"/>
    </xf>
    <xf numFmtId="177" fontId="12" fillId="6" borderId="0" applyNumberFormat="0" applyBorder="0" applyAlignment="0" applyProtection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12" fillId="6" borderId="0" applyNumberFormat="0" applyBorder="0" applyAlignment="0" applyProtection="0">
      <alignment vertical="center"/>
    </xf>
    <xf numFmtId="177" fontId="46" fillId="0" borderId="0">
      <alignment vertical="center"/>
    </xf>
    <xf numFmtId="177" fontId="12" fillId="6" borderId="0" applyNumberFormat="0" applyBorder="0" applyAlignment="0" applyProtection="0">
      <alignment vertical="center"/>
    </xf>
    <xf numFmtId="177" fontId="46" fillId="0" borderId="0">
      <alignment vertical="center"/>
    </xf>
    <xf numFmtId="177" fontId="12" fillId="6" borderId="0" applyNumberFormat="0" applyBorder="0" applyAlignment="0" applyProtection="0">
      <alignment vertical="center"/>
    </xf>
    <xf numFmtId="177" fontId="46" fillId="0" borderId="0">
      <alignment vertical="center"/>
    </xf>
    <xf numFmtId="177" fontId="12" fillId="6" borderId="0" applyNumberFormat="0" applyBorder="0" applyAlignment="0" applyProtection="0">
      <alignment vertical="center"/>
    </xf>
    <xf numFmtId="177" fontId="46" fillId="0" borderId="0">
      <alignment vertical="center"/>
    </xf>
    <xf numFmtId="177" fontId="12" fillId="6" borderId="0" applyNumberFormat="0" applyBorder="0" applyAlignment="0" applyProtection="0">
      <alignment vertical="center"/>
    </xf>
    <xf numFmtId="177" fontId="46" fillId="0" borderId="0">
      <alignment vertical="center"/>
    </xf>
    <xf numFmtId="177" fontId="12" fillId="19" borderId="0" applyNumberFormat="0" applyBorder="0" applyAlignment="0" applyProtection="0">
      <alignment vertical="center"/>
    </xf>
    <xf numFmtId="177" fontId="12" fillId="6" borderId="0" applyNumberFormat="0" applyBorder="0" applyAlignment="0" applyProtection="0">
      <alignment vertical="center"/>
    </xf>
    <xf numFmtId="177" fontId="46" fillId="0" borderId="0">
      <alignment vertical="center"/>
    </xf>
    <xf numFmtId="177" fontId="12" fillId="19" borderId="0" applyNumberFormat="0" applyBorder="0" applyAlignment="0" applyProtection="0">
      <alignment vertical="center"/>
    </xf>
    <xf numFmtId="177" fontId="12" fillId="19" borderId="0" applyNumberFormat="0" applyBorder="0" applyAlignment="0" applyProtection="0">
      <alignment vertical="center"/>
    </xf>
    <xf numFmtId="177" fontId="12" fillId="19" borderId="0" applyNumberFormat="0" applyBorder="0" applyAlignment="0" applyProtection="0">
      <alignment vertical="center"/>
    </xf>
    <xf numFmtId="177" fontId="12" fillId="19" borderId="0" applyNumberFormat="0" applyBorder="0" applyAlignment="0" applyProtection="0">
      <alignment vertical="center"/>
    </xf>
    <xf numFmtId="177" fontId="12" fillId="6" borderId="0" applyNumberFormat="0" applyBorder="0" applyAlignment="0" applyProtection="0">
      <alignment vertical="center"/>
    </xf>
    <xf numFmtId="177" fontId="12" fillId="19" borderId="0" applyNumberFormat="0" applyBorder="0" applyAlignment="0" applyProtection="0">
      <alignment vertical="center"/>
    </xf>
    <xf numFmtId="177" fontId="16" fillId="3" borderId="0" applyNumberFormat="0" applyBorder="0" applyAlignment="0" applyProtection="0">
      <alignment vertical="center"/>
    </xf>
    <xf numFmtId="177" fontId="12" fillId="19" borderId="0" applyNumberFormat="0" applyBorder="0" applyAlignment="0" applyProtection="0">
      <alignment vertical="center"/>
    </xf>
    <xf numFmtId="177" fontId="46" fillId="0" borderId="0">
      <alignment vertical="center"/>
    </xf>
    <xf numFmtId="177" fontId="12" fillId="19" borderId="0" applyNumberFormat="0" applyBorder="0" applyAlignment="0" applyProtection="0">
      <alignment vertical="center"/>
    </xf>
    <xf numFmtId="177" fontId="46" fillId="0" borderId="0">
      <alignment vertical="center"/>
    </xf>
    <xf numFmtId="177" fontId="12" fillId="6" borderId="0" applyNumberFormat="0" applyBorder="0" applyAlignment="0" applyProtection="0">
      <alignment vertical="center"/>
    </xf>
    <xf numFmtId="177" fontId="12" fillId="19" borderId="0" applyNumberFormat="0" applyBorder="0" applyAlignment="0" applyProtection="0">
      <alignment vertical="center"/>
    </xf>
    <xf numFmtId="177" fontId="12" fillId="19" borderId="0" applyNumberFormat="0" applyBorder="0" applyAlignment="0" applyProtection="0">
      <alignment vertical="center"/>
    </xf>
    <xf numFmtId="177" fontId="12" fillId="19" borderId="0" applyNumberFormat="0" applyBorder="0" applyAlignment="0" applyProtection="0">
      <alignment vertical="center"/>
    </xf>
    <xf numFmtId="177" fontId="12" fillId="19" borderId="0" applyNumberFormat="0" applyBorder="0" applyAlignment="0" applyProtection="0">
      <alignment vertical="center"/>
    </xf>
    <xf numFmtId="177" fontId="12" fillId="19" borderId="0" applyNumberFormat="0" applyBorder="0" applyAlignment="0" applyProtection="0">
      <alignment vertical="center"/>
    </xf>
    <xf numFmtId="177" fontId="12" fillId="19" borderId="0" applyNumberFormat="0" applyBorder="0" applyAlignment="0" applyProtection="0">
      <alignment vertical="center"/>
    </xf>
    <xf numFmtId="177" fontId="12" fillId="19" borderId="0" applyNumberFormat="0" applyBorder="0" applyAlignment="0" applyProtection="0">
      <alignment vertical="center"/>
    </xf>
    <xf numFmtId="177" fontId="12" fillId="19" borderId="0" applyNumberFormat="0" applyBorder="0" applyAlignment="0" applyProtection="0">
      <alignment vertical="center"/>
    </xf>
    <xf numFmtId="177" fontId="12" fillId="19" borderId="0" applyNumberFormat="0" applyBorder="0" applyAlignment="0" applyProtection="0">
      <alignment vertical="center"/>
    </xf>
    <xf numFmtId="177" fontId="27" fillId="0" borderId="15" applyNumberFormat="0" applyFill="0" applyAlignment="0" applyProtection="0">
      <alignment vertical="center"/>
    </xf>
    <xf numFmtId="177" fontId="13" fillId="4" borderId="0" applyNumberFormat="0" applyBorder="0" applyAlignment="0" applyProtection="0">
      <alignment vertical="center"/>
    </xf>
    <xf numFmtId="177" fontId="12" fillId="19" borderId="0" applyNumberFormat="0" applyBorder="0" applyAlignment="0" applyProtection="0">
      <alignment vertical="center"/>
    </xf>
    <xf numFmtId="177" fontId="27" fillId="0" borderId="15" applyNumberFormat="0" applyFill="0" applyAlignment="0" applyProtection="0">
      <alignment vertical="center"/>
    </xf>
    <xf numFmtId="177" fontId="13" fillId="4" borderId="0" applyNumberFormat="0" applyBorder="0" applyAlignment="0" applyProtection="0">
      <alignment vertical="center"/>
    </xf>
    <xf numFmtId="177" fontId="12" fillId="19" borderId="0" applyNumberFormat="0" applyBorder="0" applyAlignment="0" applyProtection="0">
      <alignment vertical="center"/>
    </xf>
    <xf numFmtId="177" fontId="20" fillId="0" borderId="13" applyNumberFormat="0" applyFill="0" applyAlignment="0" applyProtection="0">
      <alignment vertical="center"/>
    </xf>
    <xf numFmtId="177" fontId="12" fillId="19" borderId="0" applyNumberFormat="0" applyBorder="0" applyAlignment="0" applyProtection="0">
      <alignment vertical="center"/>
    </xf>
    <xf numFmtId="177" fontId="20" fillId="0" borderId="13" applyNumberFormat="0" applyFill="0" applyAlignment="0" applyProtection="0">
      <alignment vertical="center"/>
    </xf>
    <xf numFmtId="177" fontId="12" fillId="3" borderId="0" applyNumberFormat="0" applyBorder="0" applyAlignment="0" applyProtection="0">
      <alignment vertical="center"/>
    </xf>
    <xf numFmtId="177" fontId="12" fillId="3" borderId="0" applyNumberFormat="0" applyBorder="0" applyAlignment="0" applyProtection="0">
      <alignment vertical="center"/>
    </xf>
    <xf numFmtId="177" fontId="12" fillId="3" borderId="0" applyNumberFormat="0" applyBorder="0" applyAlignment="0" applyProtection="0">
      <alignment vertical="center"/>
    </xf>
    <xf numFmtId="177" fontId="12" fillId="11" borderId="0" applyNumberFormat="0" applyBorder="0" applyAlignment="0" applyProtection="0">
      <alignment vertical="center"/>
    </xf>
    <xf numFmtId="177" fontId="16" fillId="23" borderId="0" applyNumberFormat="0" applyBorder="0" applyAlignment="0" applyProtection="0">
      <alignment vertical="center"/>
    </xf>
    <xf numFmtId="177" fontId="12" fillId="3" borderId="0" applyNumberFormat="0" applyBorder="0" applyAlignment="0" applyProtection="0">
      <alignment vertical="center"/>
    </xf>
    <xf numFmtId="177" fontId="16" fillId="23" borderId="0" applyNumberFormat="0" applyBorder="0" applyAlignment="0" applyProtection="0">
      <alignment vertical="center"/>
    </xf>
    <xf numFmtId="177" fontId="12" fillId="3" borderId="0" applyNumberFormat="0" applyBorder="0" applyAlignment="0" applyProtection="0">
      <alignment vertical="center"/>
    </xf>
    <xf numFmtId="177" fontId="12" fillId="11" borderId="0" applyNumberFormat="0" applyBorder="0" applyAlignment="0" applyProtection="0">
      <alignment vertical="center"/>
    </xf>
    <xf numFmtId="177" fontId="12" fillId="3" borderId="0" applyNumberFormat="0" applyBorder="0" applyAlignment="0" applyProtection="0">
      <alignment vertical="center"/>
    </xf>
    <xf numFmtId="177" fontId="12" fillId="3" borderId="0" applyNumberFormat="0" applyBorder="0" applyAlignment="0" applyProtection="0">
      <alignment vertical="center"/>
    </xf>
    <xf numFmtId="177" fontId="12" fillId="11" borderId="0" applyNumberFormat="0" applyBorder="0" applyAlignment="0" applyProtection="0">
      <alignment vertical="center"/>
    </xf>
    <xf numFmtId="177" fontId="12" fillId="3" borderId="0" applyNumberFormat="0" applyBorder="0" applyAlignment="0" applyProtection="0">
      <alignment vertical="center"/>
    </xf>
    <xf numFmtId="177" fontId="16" fillId="23" borderId="0" applyNumberFormat="0" applyBorder="0" applyAlignment="0" applyProtection="0">
      <alignment vertical="center"/>
    </xf>
    <xf numFmtId="177" fontId="12" fillId="3" borderId="0" applyNumberFormat="0" applyBorder="0" applyAlignment="0" applyProtection="0">
      <alignment vertical="center"/>
    </xf>
    <xf numFmtId="177" fontId="12" fillId="3" borderId="0" applyNumberFormat="0" applyBorder="0" applyAlignment="0" applyProtection="0">
      <alignment vertical="center"/>
    </xf>
    <xf numFmtId="177" fontId="12" fillId="3" borderId="0" applyNumberFormat="0" applyBorder="0" applyAlignment="0" applyProtection="0">
      <alignment vertical="center"/>
    </xf>
    <xf numFmtId="177" fontId="12" fillId="3" borderId="0" applyNumberFormat="0" applyBorder="0" applyAlignment="0" applyProtection="0">
      <alignment vertical="center"/>
    </xf>
    <xf numFmtId="177" fontId="46" fillId="0" borderId="0">
      <alignment vertical="center"/>
    </xf>
    <xf numFmtId="177" fontId="12" fillId="3" borderId="0" applyNumberFormat="0" applyBorder="0" applyAlignment="0" applyProtection="0">
      <alignment vertical="center"/>
    </xf>
    <xf numFmtId="177" fontId="12" fillId="3" borderId="0" applyNumberFormat="0" applyBorder="0" applyAlignment="0" applyProtection="0">
      <alignment vertical="center"/>
    </xf>
    <xf numFmtId="177" fontId="12" fillId="3" borderId="0" applyNumberFormat="0" applyBorder="0" applyAlignment="0" applyProtection="0">
      <alignment vertical="center"/>
    </xf>
    <xf numFmtId="177" fontId="12" fillId="3" borderId="0" applyNumberFormat="0" applyBorder="0" applyAlignment="0" applyProtection="0">
      <alignment vertical="center"/>
    </xf>
    <xf numFmtId="177" fontId="12" fillId="3" borderId="0" applyNumberFormat="0" applyBorder="0" applyAlignment="0" applyProtection="0">
      <alignment vertical="center"/>
    </xf>
    <xf numFmtId="177" fontId="12" fillId="3" borderId="0" applyNumberFormat="0" applyBorder="0" applyAlignment="0" applyProtection="0">
      <alignment vertical="center"/>
    </xf>
    <xf numFmtId="177" fontId="46" fillId="0" borderId="0">
      <alignment vertical="center"/>
    </xf>
    <xf numFmtId="177" fontId="12" fillId="3" borderId="0" applyNumberFormat="0" applyBorder="0" applyAlignment="0" applyProtection="0">
      <alignment vertical="center"/>
    </xf>
    <xf numFmtId="177" fontId="46" fillId="0" borderId="0">
      <alignment vertical="center"/>
    </xf>
    <xf numFmtId="177" fontId="12" fillId="5" borderId="0" applyNumberFormat="0" applyBorder="0" applyAlignment="0" applyProtection="0">
      <alignment vertical="center"/>
    </xf>
    <xf numFmtId="177" fontId="16" fillId="8" borderId="0" applyNumberFormat="0" applyBorder="0" applyAlignment="0" applyProtection="0">
      <alignment vertical="center"/>
    </xf>
    <xf numFmtId="177" fontId="12" fillId="5" borderId="0" applyNumberFormat="0" applyBorder="0" applyAlignment="0" applyProtection="0">
      <alignment vertical="center"/>
    </xf>
    <xf numFmtId="177" fontId="12" fillId="5" borderId="0" applyNumberFormat="0" applyBorder="0" applyAlignment="0" applyProtection="0">
      <alignment vertical="center"/>
    </xf>
    <xf numFmtId="177" fontId="16" fillId="8" borderId="0" applyNumberFormat="0" applyBorder="0" applyAlignment="0" applyProtection="0">
      <alignment vertical="center"/>
    </xf>
    <xf numFmtId="177" fontId="12" fillId="5" borderId="0" applyNumberFormat="0" applyBorder="0" applyAlignment="0" applyProtection="0">
      <alignment vertical="center"/>
    </xf>
    <xf numFmtId="177" fontId="16" fillId="8" borderId="0" applyNumberFormat="0" applyBorder="0" applyAlignment="0" applyProtection="0">
      <alignment vertical="center"/>
    </xf>
    <xf numFmtId="177" fontId="12" fillId="5" borderId="0" applyNumberFormat="0" applyBorder="0" applyAlignment="0" applyProtection="0">
      <alignment vertical="center"/>
    </xf>
    <xf numFmtId="15" fontId="26" fillId="0" borderId="7" applyFont="0" applyFill="0" applyBorder="0" applyAlignment="0" applyProtection="0">
      <alignment horizontal="center" vertical="center"/>
      <protection hidden="1"/>
    </xf>
    <xf numFmtId="177" fontId="12" fillId="5" borderId="0" applyNumberFormat="0" applyBorder="0" applyAlignment="0" applyProtection="0">
      <alignment vertical="center"/>
    </xf>
    <xf numFmtId="177" fontId="12" fillId="5" borderId="0" applyNumberFormat="0" applyBorder="0" applyAlignment="0" applyProtection="0">
      <alignment vertical="center"/>
    </xf>
    <xf numFmtId="177" fontId="12" fillId="5" borderId="0" applyNumberFormat="0" applyBorder="0" applyAlignment="0" applyProtection="0">
      <alignment vertical="center"/>
    </xf>
    <xf numFmtId="177" fontId="46" fillId="0" borderId="0">
      <alignment vertical="center"/>
    </xf>
    <xf numFmtId="177" fontId="12" fillId="5" borderId="0" applyNumberFormat="0" applyBorder="0" applyAlignment="0" applyProtection="0">
      <alignment vertical="center"/>
    </xf>
    <xf numFmtId="177" fontId="12" fillId="5" borderId="0" applyNumberFormat="0" applyBorder="0" applyAlignment="0" applyProtection="0">
      <alignment vertical="center"/>
    </xf>
    <xf numFmtId="177" fontId="12" fillId="5" borderId="0" applyNumberFormat="0" applyBorder="0" applyAlignment="0" applyProtection="0">
      <alignment vertical="center"/>
    </xf>
    <xf numFmtId="177" fontId="12" fillId="5" borderId="0" applyNumberFormat="0" applyBorder="0" applyAlignment="0" applyProtection="0">
      <alignment vertical="center"/>
    </xf>
    <xf numFmtId="177" fontId="12" fillId="6" borderId="0" applyNumberFormat="0" applyBorder="0" applyAlignment="0" applyProtection="0">
      <alignment vertical="center"/>
    </xf>
    <xf numFmtId="177" fontId="12" fillId="6" borderId="0" applyNumberFormat="0" applyBorder="0" applyAlignment="0" applyProtection="0">
      <alignment vertical="center"/>
    </xf>
    <xf numFmtId="177" fontId="13" fillId="4" borderId="0" applyNumberFormat="0" applyBorder="0" applyAlignment="0" applyProtection="0">
      <alignment vertical="center"/>
    </xf>
    <xf numFmtId="177" fontId="12" fillId="6" borderId="0" applyNumberFormat="0" applyBorder="0" applyAlignment="0" applyProtection="0">
      <alignment vertical="center"/>
    </xf>
    <xf numFmtId="177" fontId="13" fillId="4" borderId="0" applyNumberFormat="0" applyBorder="0" applyAlignment="0" applyProtection="0">
      <alignment vertical="center"/>
    </xf>
    <xf numFmtId="177" fontId="12" fillId="6" borderId="0" applyNumberFormat="0" applyBorder="0" applyAlignment="0" applyProtection="0">
      <alignment vertical="center"/>
    </xf>
    <xf numFmtId="177" fontId="13" fillId="4" borderId="0" applyNumberFormat="0" applyBorder="0" applyAlignment="0" applyProtection="0">
      <alignment vertical="center"/>
    </xf>
    <xf numFmtId="177" fontId="12" fillId="6" borderId="0" applyNumberFormat="0" applyBorder="0" applyAlignment="0" applyProtection="0">
      <alignment vertical="center"/>
    </xf>
    <xf numFmtId="177" fontId="12" fillId="6" borderId="0" applyNumberFormat="0" applyBorder="0" applyAlignment="0" applyProtection="0">
      <alignment vertical="center"/>
    </xf>
    <xf numFmtId="177" fontId="12" fillId="6" borderId="0" applyNumberFormat="0" applyBorder="0" applyAlignment="0" applyProtection="0">
      <alignment vertical="center"/>
    </xf>
    <xf numFmtId="177" fontId="12" fillId="6" borderId="0" applyNumberFormat="0" applyBorder="0" applyAlignment="0" applyProtection="0">
      <alignment vertical="center"/>
    </xf>
    <xf numFmtId="177" fontId="12" fillId="6" borderId="0" applyNumberFormat="0" applyBorder="0" applyAlignment="0" applyProtection="0">
      <alignment vertical="center"/>
    </xf>
    <xf numFmtId="177" fontId="13" fillId="4" borderId="0" applyNumberFormat="0" applyBorder="0" applyAlignment="0" applyProtection="0">
      <alignment vertical="center"/>
    </xf>
    <xf numFmtId="177" fontId="19" fillId="14" borderId="12" applyNumberFormat="0" applyFont="0" applyAlignment="0" applyProtection="0">
      <alignment vertical="center"/>
    </xf>
    <xf numFmtId="177" fontId="12" fillId="6" borderId="0" applyNumberFormat="0" applyBorder="0" applyAlignment="0" applyProtection="0">
      <alignment vertical="center"/>
    </xf>
    <xf numFmtId="177" fontId="12" fillId="6" borderId="0" applyNumberFormat="0" applyBorder="0" applyAlignment="0" applyProtection="0">
      <alignment vertical="center"/>
    </xf>
    <xf numFmtId="177" fontId="12" fillId="6" borderId="0" applyNumberFormat="0" applyBorder="0" applyAlignment="0" applyProtection="0">
      <alignment vertical="center"/>
    </xf>
    <xf numFmtId="177" fontId="13" fillId="4" borderId="0" applyNumberFormat="0" applyBorder="0" applyAlignment="0" applyProtection="0">
      <alignment vertical="center"/>
    </xf>
    <xf numFmtId="177" fontId="19" fillId="14" borderId="12" applyNumberFormat="0" applyFont="0" applyAlignment="0" applyProtection="0">
      <alignment vertical="center"/>
    </xf>
    <xf numFmtId="177" fontId="12" fillId="6" borderId="0" applyNumberFormat="0" applyBorder="0" applyAlignment="0" applyProtection="0">
      <alignment vertical="center"/>
    </xf>
    <xf numFmtId="177" fontId="12" fillId="6" borderId="0" applyNumberFormat="0" applyBorder="0" applyAlignment="0" applyProtection="0">
      <alignment vertical="center"/>
    </xf>
    <xf numFmtId="177" fontId="12" fillId="6" borderId="0" applyNumberFormat="0" applyBorder="0" applyAlignment="0" applyProtection="0">
      <alignment vertical="center"/>
    </xf>
    <xf numFmtId="177" fontId="19" fillId="14" borderId="12" applyNumberFormat="0" applyFont="0" applyAlignment="0" applyProtection="0">
      <alignment vertical="center"/>
    </xf>
    <xf numFmtId="177" fontId="12" fillId="11" borderId="0" applyNumberFormat="0" applyBorder="0" applyAlignment="0" applyProtection="0">
      <alignment vertical="center"/>
    </xf>
    <xf numFmtId="177" fontId="12" fillId="11" borderId="0" applyNumberFormat="0" applyBorder="0" applyAlignment="0" applyProtection="0">
      <alignment vertical="center"/>
    </xf>
    <xf numFmtId="177" fontId="20" fillId="0" borderId="13" applyNumberFormat="0" applyFill="0" applyAlignment="0" applyProtection="0">
      <alignment vertical="center"/>
    </xf>
    <xf numFmtId="177" fontId="12" fillId="11" borderId="0" applyNumberFormat="0" applyBorder="0" applyAlignment="0" applyProtection="0">
      <alignment vertical="center"/>
    </xf>
    <xf numFmtId="177" fontId="20" fillId="0" borderId="13" applyNumberFormat="0" applyFill="0" applyAlignment="0" applyProtection="0">
      <alignment vertical="center"/>
    </xf>
    <xf numFmtId="177" fontId="12" fillId="11" borderId="0" applyNumberFormat="0" applyBorder="0" applyAlignment="0" applyProtection="0">
      <alignment vertical="center"/>
    </xf>
    <xf numFmtId="177" fontId="12" fillId="11" borderId="0" applyNumberFormat="0" applyBorder="0" applyAlignment="0" applyProtection="0">
      <alignment vertical="center"/>
    </xf>
    <xf numFmtId="177" fontId="12" fillId="11" borderId="0" applyNumberFormat="0" applyBorder="0" applyAlignment="0" applyProtection="0">
      <alignment vertical="center"/>
    </xf>
    <xf numFmtId="177" fontId="12" fillId="11" borderId="0" applyNumberFormat="0" applyBorder="0" applyAlignment="0" applyProtection="0">
      <alignment vertical="center"/>
    </xf>
    <xf numFmtId="177" fontId="46" fillId="0" borderId="0">
      <alignment vertical="center"/>
    </xf>
    <xf numFmtId="177" fontId="30" fillId="20" borderId="17" applyNumberFormat="0" applyAlignment="0" applyProtection="0">
      <alignment vertical="center"/>
    </xf>
    <xf numFmtId="177" fontId="12" fillId="11" borderId="0" applyNumberFormat="0" applyBorder="0" applyAlignment="0" applyProtection="0">
      <alignment vertical="center"/>
    </xf>
    <xf numFmtId="177" fontId="46" fillId="0" borderId="0">
      <alignment vertical="center"/>
    </xf>
    <xf numFmtId="177" fontId="30" fillId="20" borderId="17" applyNumberFormat="0" applyAlignment="0" applyProtection="0">
      <alignment vertical="center"/>
    </xf>
    <xf numFmtId="177" fontId="12" fillId="11" borderId="0" applyNumberFormat="0" applyBorder="0" applyAlignment="0" applyProtection="0">
      <alignment vertical="center"/>
    </xf>
    <xf numFmtId="177" fontId="12" fillId="11" borderId="0" applyNumberFormat="0" applyBorder="0" applyAlignment="0" applyProtection="0">
      <alignment vertical="center"/>
    </xf>
    <xf numFmtId="177" fontId="46" fillId="0" borderId="0">
      <alignment vertical="center"/>
    </xf>
    <xf numFmtId="177" fontId="12" fillId="11" borderId="0" applyNumberFormat="0" applyBorder="0" applyAlignment="0" applyProtection="0">
      <alignment vertical="center"/>
    </xf>
    <xf numFmtId="177" fontId="46" fillId="0" borderId="0">
      <alignment vertical="center"/>
    </xf>
    <xf numFmtId="177" fontId="12" fillId="11" borderId="0" applyNumberFormat="0" applyBorder="0" applyAlignment="0" applyProtection="0">
      <alignment vertical="center"/>
    </xf>
    <xf numFmtId="177" fontId="36" fillId="0" borderId="19" applyNumberFormat="0" applyFill="0" applyAlignment="0" applyProtection="0">
      <alignment vertical="center"/>
    </xf>
    <xf numFmtId="177" fontId="12" fillId="11" borderId="0" applyNumberFormat="0" applyBorder="0" applyAlignment="0" applyProtection="0">
      <alignment vertical="center"/>
    </xf>
    <xf numFmtId="177" fontId="46" fillId="0" borderId="0">
      <alignment vertical="center"/>
    </xf>
    <xf numFmtId="177" fontId="12" fillId="11" borderId="0" applyNumberFormat="0" applyBorder="0" applyAlignment="0" applyProtection="0">
      <alignment vertical="center"/>
    </xf>
    <xf numFmtId="177" fontId="46" fillId="0" borderId="0">
      <alignment vertical="center"/>
    </xf>
    <xf numFmtId="177" fontId="12" fillId="11" borderId="0" applyNumberFormat="0" applyBorder="0" applyAlignment="0" applyProtection="0">
      <alignment vertical="center"/>
    </xf>
    <xf numFmtId="177" fontId="36" fillId="0" borderId="19" applyNumberFormat="0" applyFill="0" applyAlignment="0" applyProtection="0">
      <alignment vertical="center"/>
    </xf>
    <xf numFmtId="177" fontId="12" fillId="11" borderId="0" applyNumberFormat="0" applyBorder="0" applyAlignment="0" applyProtection="0">
      <alignment vertical="center"/>
    </xf>
    <xf numFmtId="177" fontId="12" fillId="11" borderId="0" applyNumberFormat="0" applyBorder="0" applyAlignment="0" applyProtection="0">
      <alignment vertical="center"/>
    </xf>
    <xf numFmtId="177" fontId="12" fillId="11" borderId="0" applyNumberFormat="0" applyBorder="0" applyAlignment="0" applyProtection="0">
      <alignment vertical="center"/>
    </xf>
    <xf numFmtId="177" fontId="12" fillId="11" borderId="0" applyNumberFormat="0" applyBorder="0" applyAlignment="0" applyProtection="0">
      <alignment vertical="center"/>
    </xf>
    <xf numFmtId="177" fontId="12" fillId="11" borderId="0" applyNumberFormat="0" applyBorder="0" applyAlignment="0" applyProtection="0">
      <alignment vertical="center"/>
    </xf>
    <xf numFmtId="177" fontId="16" fillId="23" borderId="0" applyNumberFormat="0" applyBorder="0" applyAlignment="0" applyProtection="0">
      <alignment vertical="center"/>
    </xf>
    <xf numFmtId="177" fontId="12" fillId="11" borderId="0" applyNumberFormat="0" applyBorder="0" applyAlignment="0" applyProtection="0">
      <alignment vertical="center"/>
    </xf>
    <xf numFmtId="177" fontId="16" fillId="23" borderId="0" applyNumberFormat="0" applyBorder="0" applyAlignment="0" applyProtection="0">
      <alignment vertical="center"/>
    </xf>
    <xf numFmtId="177" fontId="12" fillId="11" borderId="0" applyNumberFormat="0" applyBorder="0" applyAlignment="0" applyProtection="0">
      <alignment vertical="center"/>
    </xf>
    <xf numFmtId="177" fontId="16" fillId="23" borderId="0" applyNumberFormat="0" applyBorder="0" applyAlignment="0" applyProtection="0">
      <alignment vertical="center"/>
    </xf>
    <xf numFmtId="177" fontId="12" fillId="11" borderId="0" applyNumberFormat="0" applyBorder="0" applyAlignment="0" applyProtection="0">
      <alignment vertical="center"/>
    </xf>
    <xf numFmtId="177" fontId="16" fillId="23" borderId="0" applyNumberFormat="0" applyBorder="0" applyAlignment="0" applyProtection="0">
      <alignment vertical="center"/>
    </xf>
    <xf numFmtId="177" fontId="12" fillId="11" borderId="0" applyNumberFormat="0" applyBorder="0" applyAlignment="0" applyProtection="0">
      <alignment vertical="center"/>
    </xf>
    <xf numFmtId="177" fontId="16" fillId="23" borderId="0" applyNumberFormat="0" applyBorder="0" applyAlignment="0" applyProtection="0">
      <alignment vertical="center"/>
    </xf>
    <xf numFmtId="177" fontId="12" fillId="11" borderId="0" applyNumberFormat="0" applyBorder="0" applyAlignment="0" applyProtection="0">
      <alignment vertical="center"/>
    </xf>
    <xf numFmtId="177" fontId="16" fillId="23" borderId="0" applyNumberFormat="0" applyBorder="0" applyAlignment="0" applyProtection="0">
      <alignment vertical="center"/>
    </xf>
    <xf numFmtId="37" fontId="37" fillId="0" borderId="0" applyNumberFormat="0" applyFill="0" applyBorder="0" applyProtection="0">
      <alignment horizontal="left" vertical="center"/>
    </xf>
    <xf numFmtId="177" fontId="12" fillId="11" borderId="0" applyNumberFormat="0" applyBorder="0" applyAlignment="0" applyProtection="0">
      <alignment vertical="center"/>
    </xf>
    <xf numFmtId="177" fontId="16" fillId="23" borderId="0" applyNumberFormat="0" applyBorder="0" applyAlignment="0" applyProtection="0">
      <alignment vertical="center"/>
    </xf>
    <xf numFmtId="177" fontId="19" fillId="14" borderId="12" applyNumberFormat="0" applyFont="0" applyAlignment="0" applyProtection="0">
      <alignment vertical="center"/>
    </xf>
    <xf numFmtId="177" fontId="12" fillId="11" borderId="0" applyNumberFormat="0" applyBorder="0" applyAlignment="0" applyProtection="0">
      <alignment vertical="center"/>
    </xf>
    <xf numFmtId="177" fontId="16" fillId="23" borderId="0" applyNumberFormat="0" applyBorder="0" applyAlignment="0" applyProtection="0">
      <alignment vertical="center"/>
    </xf>
    <xf numFmtId="177" fontId="12" fillId="11" borderId="0" applyNumberFormat="0" applyBorder="0" applyAlignment="0" applyProtection="0">
      <alignment vertical="center"/>
    </xf>
    <xf numFmtId="177" fontId="16" fillId="23" borderId="0" applyNumberFormat="0" applyBorder="0" applyAlignment="0" applyProtection="0">
      <alignment vertical="center"/>
    </xf>
    <xf numFmtId="177" fontId="12" fillId="11" borderId="0" applyNumberFormat="0" applyBorder="0" applyAlignment="0" applyProtection="0">
      <alignment vertical="center"/>
    </xf>
    <xf numFmtId="177" fontId="16" fillId="23" borderId="0" applyNumberFormat="0" applyBorder="0" applyAlignment="0" applyProtection="0">
      <alignment vertical="center"/>
    </xf>
    <xf numFmtId="177" fontId="19" fillId="14" borderId="12" applyNumberFormat="0" applyFont="0" applyAlignment="0" applyProtection="0">
      <alignment vertical="center"/>
    </xf>
    <xf numFmtId="177" fontId="12" fillId="11" borderId="0" applyNumberFormat="0" applyBorder="0" applyAlignment="0" applyProtection="0">
      <alignment vertical="center"/>
    </xf>
    <xf numFmtId="177" fontId="12" fillId="11" borderId="0" applyNumberFormat="0" applyBorder="0" applyAlignment="0" applyProtection="0">
      <alignment vertical="center"/>
    </xf>
    <xf numFmtId="177" fontId="12" fillId="11" borderId="0" applyNumberFormat="0" applyBorder="0" applyAlignment="0" applyProtection="0">
      <alignment vertical="center"/>
    </xf>
    <xf numFmtId="177" fontId="16" fillId="23" borderId="0" applyNumberFormat="0" applyBorder="0" applyAlignment="0" applyProtection="0">
      <alignment vertical="center"/>
    </xf>
    <xf numFmtId="177" fontId="12" fillId="11" borderId="0" applyNumberFormat="0" applyBorder="0" applyAlignment="0" applyProtection="0">
      <alignment vertical="center"/>
    </xf>
    <xf numFmtId="177" fontId="12" fillId="11" borderId="0" applyNumberFormat="0" applyBorder="0" applyAlignment="0" applyProtection="0">
      <alignment vertical="center"/>
    </xf>
    <xf numFmtId="177" fontId="16" fillId="22" borderId="0" applyNumberFormat="0" applyBorder="0" applyAlignment="0" applyProtection="0">
      <alignment vertical="center"/>
    </xf>
    <xf numFmtId="177" fontId="16" fillId="22" borderId="0" applyNumberFormat="0" applyBorder="0" applyAlignment="0" applyProtection="0">
      <alignment vertical="center"/>
    </xf>
    <xf numFmtId="177" fontId="14" fillId="7" borderId="0" applyNumberFormat="0" applyBorder="0" applyAlignment="0" applyProtection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16" fillId="21" borderId="0" applyNumberFormat="0" applyBorder="0" applyAlignment="0" applyProtection="0">
      <alignment vertical="center"/>
    </xf>
    <xf numFmtId="177" fontId="23" fillId="18" borderId="0" applyNumberFormat="0" applyBorder="0" applyAlignment="0" applyProtection="0">
      <alignment vertical="center"/>
    </xf>
    <xf numFmtId="177" fontId="16" fillId="22" borderId="0" applyNumberFormat="0" applyBorder="0" applyAlignment="0" applyProtection="0">
      <alignment vertical="center"/>
    </xf>
    <xf numFmtId="177" fontId="14" fillId="7" borderId="0" applyNumberFormat="0" applyBorder="0" applyAlignment="0" applyProtection="0">
      <alignment vertical="center"/>
    </xf>
    <xf numFmtId="177" fontId="23" fillId="18" borderId="0" applyNumberFormat="0" applyBorder="0" applyAlignment="0" applyProtection="0">
      <alignment vertical="center"/>
    </xf>
    <xf numFmtId="177" fontId="16" fillId="22" borderId="0" applyNumberFormat="0" applyBorder="0" applyAlignment="0" applyProtection="0">
      <alignment vertical="center"/>
    </xf>
    <xf numFmtId="177" fontId="14" fillId="7" borderId="0" applyNumberFormat="0" applyBorder="0" applyAlignment="0" applyProtection="0">
      <alignment vertical="center"/>
    </xf>
    <xf numFmtId="177" fontId="23" fillId="18" borderId="0" applyNumberFormat="0" applyBorder="0" applyAlignment="0" applyProtection="0">
      <alignment vertical="center"/>
    </xf>
    <xf numFmtId="177" fontId="16" fillId="22" borderId="0" applyNumberFormat="0" applyBorder="0" applyAlignment="0" applyProtection="0">
      <alignment vertical="center"/>
    </xf>
    <xf numFmtId="177" fontId="16" fillId="22" borderId="0" applyNumberFormat="0" applyBorder="0" applyAlignment="0" applyProtection="0">
      <alignment vertical="center"/>
    </xf>
    <xf numFmtId="177" fontId="16" fillId="22" borderId="0" applyNumberFormat="0" applyBorder="0" applyAlignment="0" applyProtection="0">
      <alignment vertical="center"/>
    </xf>
    <xf numFmtId="177" fontId="16" fillId="22" borderId="0" applyNumberFormat="0" applyBorder="0" applyAlignment="0" applyProtection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16" fillId="22" borderId="0" applyNumberFormat="0" applyBorder="0" applyAlignment="0" applyProtection="0">
      <alignment vertical="center"/>
    </xf>
    <xf numFmtId="177" fontId="16" fillId="22" borderId="0" applyNumberFormat="0" applyBorder="0" applyAlignment="0" applyProtection="0">
      <alignment vertical="center"/>
    </xf>
    <xf numFmtId="177" fontId="14" fillId="7" borderId="0" applyNumberFormat="0" applyBorder="0" applyAlignment="0" applyProtection="0">
      <alignment vertical="center"/>
    </xf>
    <xf numFmtId="177" fontId="17" fillId="0" borderId="0" applyNumberFormat="0" applyFill="0" applyBorder="0" applyAlignment="0" applyProtection="0">
      <alignment vertical="center"/>
    </xf>
    <xf numFmtId="177" fontId="16" fillId="22" borderId="0" applyNumberFormat="0" applyBorder="0" applyAlignment="0" applyProtection="0">
      <alignment vertical="center"/>
    </xf>
    <xf numFmtId="177" fontId="16" fillId="22" borderId="0" applyNumberFormat="0" applyBorder="0" applyAlignment="0" applyProtection="0">
      <alignment vertical="center"/>
    </xf>
    <xf numFmtId="177" fontId="16" fillId="22" borderId="0" applyNumberFormat="0" applyBorder="0" applyAlignment="0" applyProtection="0">
      <alignment vertical="center"/>
    </xf>
    <xf numFmtId="177" fontId="36" fillId="0" borderId="19" applyNumberFormat="0" applyFill="0" applyAlignment="0" applyProtection="0">
      <alignment vertical="center"/>
    </xf>
    <xf numFmtId="177" fontId="16" fillId="22" borderId="0" applyNumberFormat="0" applyBorder="0" applyAlignment="0" applyProtection="0">
      <alignment vertical="center"/>
    </xf>
    <xf numFmtId="177" fontId="36" fillId="0" borderId="19" applyNumberFormat="0" applyFill="0" applyAlignment="0" applyProtection="0">
      <alignment vertical="center"/>
    </xf>
    <xf numFmtId="177" fontId="16" fillId="22" borderId="0" applyNumberFormat="0" applyBorder="0" applyAlignment="0" applyProtection="0">
      <alignment vertical="center"/>
    </xf>
    <xf numFmtId="177" fontId="16" fillId="22" borderId="0" applyNumberFormat="0" applyBorder="0" applyAlignment="0" applyProtection="0">
      <alignment vertical="center"/>
    </xf>
    <xf numFmtId="15" fontId="26" fillId="0" borderId="7" applyFont="0" applyFill="0" applyBorder="0" applyAlignment="0" applyProtection="0">
      <alignment horizontal="center" vertical="center"/>
      <protection hidden="1"/>
    </xf>
    <xf numFmtId="177" fontId="46" fillId="0" borderId="0">
      <alignment vertical="center"/>
    </xf>
    <xf numFmtId="177" fontId="46" fillId="0" borderId="0">
      <alignment vertical="center"/>
    </xf>
    <xf numFmtId="177" fontId="16" fillId="22" borderId="0" applyNumberFormat="0" applyBorder="0" applyAlignment="0" applyProtection="0">
      <alignment vertical="center"/>
    </xf>
    <xf numFmtId="15" fontId="26" fillId="0" borderId="7" applyFont="0" applyFill="0" applyBorder="0" applyAlignment="0" applyProtection="0">
      <alignment horizontal="center" vertical="center"/>
      <protection hidden="1"/>
    </xf>
    <xf numFmtId="177" fontId="46" fillId="0" borderId="0">
      <alignment vertical="center"/>
    </xf>
    <xf numFmtId="177" fontId="46" fillId="0" borderId="0">
      <alignment vertical="center"/>
    </xf>
    <xf numFmtId="177" fontId="16" fillId="22" borderId="0" applyNumberFormat="0" applyBorder="0" applyAlignment="0" applyProtection="0">
      <alignment vertical="center"/>
    </xf>
    <xf numFmtId="177" fontId="16" fillId="22" borderId="0" applyNumberFormat="0" applyBorder="0" applyAlignment="0" applyProtection="0">
      <alignment vertical="center"/>
    </xf>
    <xf numFmtId="177" fontId="16" fillId="22" borderId="0" applyNumberFormat="0" applyBorder="0" applyAlignment="0" applyProtection="0">
      <alignment vertical="center"/>
    </xf>
    <xf numFmtId="177" fontId="16" fillId="22" borderId="0" applyNumberFormat="0" applyBorder="0" applyAlignment="0" applyProtection="0">
      <alignment vertical="center"/>
    </xf>
    <xf numFmtId="177" fontId="16" fillId="22" borderId="0" applyNumberFormat="0" applyBorder="0" applyAlignment="0" applyProtection="0">
      <alignment vertical="center"/>
    </xf>
    <xf numFmtId="177" fontId="16" fillId="22" borderId="0" applyNumberFormat="0" applyBorder="0" applyAlignment="0" applyProtection="0">
      <alignment vertical="center"/>
    </xf>
    <xf numFmtId="177" fontId="16" fillId="22" borderId="0" applyNumberFormat="0" applyBorder="0" applyAlignment="0" applyProtection="0">
      <alignment vertical="center"/>
    </xf>
    <xf numFmtId="177" fontId="16" fillId="22" borderId="0" applyNumberFormat="0" applyBorder="0" applyAlignment="0" applyProtection="0">
      <alignment vertical="center"/>
    </xf>
    <xf numFmtId="177" fontId="16" fillId="22" borderId="0" applyNumberFormat="0" applyBorder="0" applyAlignment="0" applyProtection="0">
      <alignment vertical="center"/>
    </xf>
    <xf numFmtId="177" fontId="16" fillId="22" borderId="0" applyNumberFormat="0" applyBorder="0" applyAlignment="0" applyProtection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16" fillId="22" borderId="0" applyNumberFormat="0" applyBorder="0" applyAlignment="0" applyProtection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16" fillId="22" borderId="0" applyNumberFormat="0" applyBorder="0" applyAlignment="0" applyProtection="0">
      <alignment vertical="center"/>
    </xf>
    <xf numFmtId="177" fontId="16" fillId="22" borderId="0" applyNumberFormat="0" applyBorder="0" applyAlignment="0" applyProtection="0">
      <alignment vertical="center"/>
    </xf>
    <xf numFmtId="177" fontId="16" fillId="22" borderId="0" applyNumberFormat="0" applyBorder="0" applyAlignment="0" applyProtection="0">
      <alignment vertical="center"/>
    </xf>
    <xf numFmtId="177" fontId="16" fillId="19" borderId="0" applyNumberFormat="0" applyBorder="0" applyAlignment="0" applyProtection="0">
      <alignment vertical="center"/>
    </xf>
    <xf numFmtId="177" fontId="16" fillId="19" borderId="0" applyNumberFormat="0" applyBorder="0" applyAlignment="0" applyProtection="0">
      <alignment vertical="center"/>
    </xf>
    <xf numFmtId="177" fontId="16" fillId="19" borderId="0" applyNumberFormat="0" applyBorder="0" applyAlignment="0" applyProtection="0">
      <alignment vertical="center"/>
    </xf>
    <xf numFmtId="177" fontId="27" fillId="0" borderId="15" applyNumberFormat="0" applyFill="0" applyAlignment="0" applyProtection="0">
      <alignment vertical="center"/>
    </xf>
    <xf numFmtId="177" fontId="16" fillId="19" borderId="0" applyNumberFormat="0" applyBorder="0" applyAlignment="0" applyProtection="0">
      <alignment vertical="center"/>
    </xf>
    <xf numFmtId="177" fontId="27" fillId="0" borderId="15" applyNumberFormat="0" applyFill="0" applyAlignment="0" applyProtection="0">
      <alignment vertical="center"/>
    </xf>
    <xf numFmtId="177" fontId="29" fillId="20" borderId="16" applyNumberFormat="0" applyAlignment="0" applyProtection="0">
      <alignment vertical="center"/>
    </xf>
    <xf numFmtId="177" fontId="16" fillId="19" borderId="0" applyNumberFormat="0" applyBorder="0" applyAlignment="0" applyProtection="0">
      <alignment vertical="center"/>
    </xf>
    <xf numFmtId="177" fontId="29" fillId="20" borderId="16" applyNumberFormat="0" applyAlignment="0" applyProtection="0">
      <alignment vertical="center"/>
    </xf>
    <xf numFmtId="177" fontId="16" fillId="19" borderId="0" applyNumberFormat="0" applyBorder="0" applyAlignment="0" applyProtection="0">
      <alignment vertical="center"/>
    </xf>
    <xf numFmtId="177" fontId="16" fillId="19" borderId="0" applyNumberFormat="0" applyBorder="0" applyAlignment="0" applyProtection="0">
      <alignment vertical="center"/>
    </xf>
    <xf numFmtId="177" fontId="29" fillId="20" borderId="16" applyNumberFormat="0" applyAlignment="0" applyProtection="0">
      <alignment vertical="center"/>
    </xf>
    <xf numFmtId="177" fontId="16" fillId="19" borderId="0" applyNumberFormat="0" applyBorder="0" applyAlignment="0" applyProtection="0">
      <alignment vertical="center"/>
    </xf>
    <xf numFmtId="177" fontId="14" fillId="7" borderId="0" applyNumberFormat="0" applyBorder="0" applyAlignment="0" applyProtection="0">
      <alignment vertical="center"/>
    </xf>
    <xf numFmtId="177" fontId="16" fillId="19" borderId="0" applyNumberFormat="0" applyBorder="0" applyAlignment="0" applyProtection="0">
      <alignment vertical="center"/>
    </xf>
    <xf numFmtId="177" fontId="14" fillId="7" borderId="0" applyNumberFormat="0" applyBorder="0" applyAlignment="0" applyProtection="0">
      <alignment vertical="center"/>
    </xf>
    <xf numFmtId="177" fontId="16" fillId="19" borderId="0" applyNumberFormat="0" applyBorder="0" applyAlignment="0" applyProtection="0">
      <alignment vertical="center"/>
    </xf>
    <xf numFmtId="177" fontId="29" fillId="20" borderId="16" applyNumberFormat="0" applyAlignment="0" applyProtection="0">
      <alignment vertical="center"/>
    </xf>
    <xf numFmtId="177" fontId="28" fillId="13" borderId="16" applyNumberFormat="0" applyAlignment="0" applyProtection="0">
      <alignment vertical="center"/>
    </xf>
    <xf numFmtId="177" fontId="16" fillId="19" borderId="0" applyNumberFormat="0" applyBorder="0" applyAlignment="0" applyProtection="0">
      <alignment vertical="center"/>
    </xf>
    <xf numFmtId="177" fontId="16" fillId="3" borderId="0" applyNumberFormat="0" applyBorder="0" applyAlignment="0" applyProtection="0">
      <alignment vertical="center"/>
    </xf>
    <xf numFmtId="177" fontId="16" fillId="19" borderId="0" applyNumberFormat="0" applyBorder="0" applyAlignment="0" applyProtection="0">
      <alignment vertical="center"/>
    </xf>
    <xf numFmtId="177" fontId="16" fillId="3" borderId="0" applyNumberFormat="0" applyBorder="0" applyAlignment="0" applyProtection="0">
      <alignment vertical="center"/>
    </xf>
    <xf numFmtId="177" fontId="16" fillId="19" borderId="0" applyNumberFormat="0" applyBorder="0" applyAlignment="0" applyProtection="0">
      <alignment vertical="center"/>
    </xf>
    <xf numFmtId="177" fontId="29" fillId="20" borderId="16" applyNumberFormat="0" applyAlignment="0" applyProtection="0">
      <alignment vertical="center"/>
    </xf>
    <xf numFmtId="177" fontId="28" fillId="13" borderId="16" applyNumberFormat="0" applyAlignment="0" applyProtection="0">
      <alignment vertical="center"/>
    </xf>
    <xf numFmtId="177" fontId="16" fillId="19" borderId="0" applyNumberFormat="0" applyBorder="0" applyAlignment="0" applyProtection="0">
      <alignment vertical="center"/>
    </xf>
    <xf numFmtId="177" fontId="16" fillId="19" borderId="0" applyNumberFormat="0" applyBorder="0" applyAlignment="0" applyProtection="0">
      <alignment vertical="center"/>
    </xf>
    <xf numFmtId="177" fontId="16" fillId="19" borderId="0" applyNumberFormat="0" applyBorder="0" applyAlignment="0" applyProtection="0">
      <alignment vertical="center"/>
    </xf>
    <xf numFmtId="177" fontId="29" fillId="20" borderId="16" applyNumberFormat="0" applyAlignment="0" applyProtection="0">
      <alignment vertical="center"/>
    </xf>
    <xf numFmtId="177" fontId="16" fillId="19" borderId="0" applyNumberFormat="0" applyBorder="0" applyAlignment="0" applyProtection="0">
      <alignment vertical="center"/>
    </xf>
    <xf numFmtId="177" fontId="29" fillId="20" borderId="16" applyNumberFormat="0" applyAlignment="0" applyProtection="0">
      <alignment vertical="center"/>
    </xf>
    <xf numFmtId="177" fontId="16" fillId="19" borderId="0" applyNumberFormat="0" applyBorder="0" applyAlignment="0" applyProtection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19" fillId="14" borderId="12" applyNumberFormat="0" applyFont="0" applyAlignment="0" applyProtection="0">
      <alignment vertical="center"/>
    </xf>
    <xf numFmtId="177" fontId="16" fillId="19" borderId="0" applyNumberFormat="0" applyBorder="0" applyAlignment="0" applyProtection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28" fillId="13" borderId="16" applyNumberFormat="0" applyAlignment="0" applyProtection="0">
      <alignment vertical="center"/>
    </xf>
    <xf numFmtId="177" fontId="19" fillId="14" borderId="12" applyNumberFormat="0" applyFont="0" applyAlignment="0" applyProtection="0">
      <alignment vertical="center"/>
    </xf>
    <xf numFmtId="177" fontId="16" fillId="19" borderId="0" applyNumberFormat="0" applyBorder="0" applyAlignment="0" applyProtection="0">
      <alignment vertical="center"/>
    </xf>
    <xf numFmtId="177" fontId="16" fillId="19" borderId="0" applyNumberFormat="0" applyBorder="0" applyAlignment="0" applyProtection="0">
      <alignment vertical="center"/>
    </xf>
    <xf numFmtId="177" fontId="16" fillId="19" borderId="0" applyNumberFormat="0" applyBorder="0" applyAlignment="0" applyProtection="0">
      <alignment vertical="center"/>
    </xf>
    <xf numFmtId="177" fontId="28" fillId="13" borderId="16" applyNumberFormat="0" applyAlignment="0" applyProtection="0">
      <alignment vertical="center"/>
    </xf>
    <xf numFmtId="177" fontId="16" fillId="19" borderId="0" applyNumberFormat="0" applyBorder="0" applyAlignment="0" applyProtection="0">
      <alignment vertical="center"/>
    </xf>
    <xf numFmtId="177" fontId="16" fillId="19" borderId="0" applyNumberFormat="0" applyBorder="0" applyAlignment="0" applyProtection="0">
      <alignment vertical="center"/>
    </xf>
    <xf numFmtId="177" fontId="16" fillId="19" borderId="0" applyNumberFormat="0" applyBorder="0" applyAlignment="0" applyProtection="0">
      <alignment vertical="center"/>
    </xf>
    <xf numFmtId="177" fontId="28" fillId="13" borderId="16" applyNumberFormat="0" applyAlignment="0" applyProtection="0">
      <alignment vertical="center"/>
    </xf>
    <xf numFmtId="177" fontId="16" fillId="19" borderId="0" applyNumberFormat="0" applyBorder="0" applyAlignment="0" applyProtection="0">
      <alignment vertical="center"/>
    </xf>
    <xf numFmtId="177" fontId="16" fillId="19" borderId="0" applyNumberFormat="0" applyBorder="0" applyAlignment="0" applyProtection="0">
      <alignment vertical="center"/>
    </xf>
    <xf numFmtId="177" fontId="16" fillId="19" borderId="0" applyNumberFormat="0" applyBorder="0" applyAlignment="0" applyProtection="0">
      <alignment vertical="center"/>
    </xf>
    <xf numFmtId="177" fontId="16" fillId="19" borderId="0" applyNumberFormat="0" applyBorder="0" applyAlignment="0" applyProtection="0">
      <alignment vertical="center"/>
    </xf>
    <xf numFmtId="177" fontId="16" fillId="19" borderId="0" applyNumberFormat="0" applyBorder="0" applyAlignment="0" applyProtection="0">
      <alignment vertical="center"/>
    </xf>
    <xf numFmtId="177" fontId="16" fillId="19" borderId="0" applyNumberFormat="0" applyBorder="0" applyAlignment="0" applyProtection="0">
      <alignment vertical="center"/>
    </xf>
    <xf numFmtId="177" fontId="16" fillId="19" borderId="0" applyNumberFormat="0" applyBorder="0" applyAlignment="0" applyProtection="0">
      <alignment vertical="center"/>
    </xf>
    <xf numFmtId="177" fontId="16" fillId="19" borderId="0" applyNumberFormat="0" applyBorder="0" applyAlignment="0" applyProtection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16" fillId="19" borderId="0" applyNumberFormat="0" applyBorder="0" applyAlignment="0" applyProtection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16" fillId="19" borderId="0" applyNumberFormat="0" applyBorder="0" applyAlignment="0" applyProtection="0">
      <alignment vertical="center"/>
    </xf>
    <xf numFmtId="177" fontId="16" fillId="19" borderId="0" applyNumberFormat="0" applyBorder="0" applyAlignment="0" applyProtection="0">
      <alignment vertical="center"/>
    </xf>
    <xf numFmtId="177" fontId="16" fillId="19" borderId="0" applyNumberFormat="0" applyBorder="0" applyAlignment="0" applyProtection="0">
      <alignment vertical="center"/>
    </xf>
    <xf numFmtId="177" fontId="16" fillId="3" borderId="0" applyNumberFormat="0" applyBorder="0" applyAlignment="0" applyProtection="0">
      <alignment vertical="center"/>
    </xf>
    <xf numFmtId="177" fontId="16" fillId="3" borderId="0" applyNumberFormat="0" applyBorder="0" applyAlignment="0" applyProtection="0">
      <alignment vertical="center"/>
    </xf>
    <xf numFmtId="177" fontId="16" fillId="3" borderId="0" applyNumberFormat="0" applyBorder="0" applyAlignment="0" applyProtection="0">
      <alignment vertical="center"/>
    </xf>
    <xf numFmtId="177" fontId="16" fillId="3" borderId="0" applyNumberFormat="0" applyBorder="0" applyAlignment="0" applyProtection="0">
      <alignment vertical="center"/>
    </xf>
    <xf numFmtId="177" fontId="16" fillId="3" borderId="0" applyNumberFormat="0" applyBorder="0" applyAlignment="0" applyProtection="0">
      <alignment vertical="center"/>
    </xf>
    <xf numFmtId="177" fontId="16" fillId="3" borderId="0" applyNumberFormat="0" applyBorder="0" applyAlignment="0" applyProtection="0">
      <alignment vertical="center"/>
    </xf>
    <xf numFmtId="177" fontId="16" fillId="3" borderId="0" applyNumberFormat="0" applyBorder="0" applyAlignment="0" applyProtection="0">
      <alignment vertical="center"/>
    </xf>
    <xf numFmtId="177" fontId="16" fillId="3" borderId="0" applyNumberFormat="0" applyBorder="0" applyAlignment="0" applyProtection="0">
      <alignment vertical="center"/>
    </xf>
    <xf numFmtId="177" fontId="16" fillId="3" borderId="0" applyNumberFormat="0" applyBorder="0" applyAlignment="0" applyProtection="0">
      <alignment vertical="center"/>
    </xf>
    <xf numFmtId="177" fontId="16" fillId="3" borderId="0" applyNumberFormat="0" applyBorder="0" applyAlignment="0" applyProtection="0">
      <alignment vertical="center"/>
    </xf>
    <xf numFmtId="177" fontId="16" fillId="3" borderId="0" applyNumberFormat="0" applyBorder="0" applyAlignment="0" applyProtection="0">
      <alignment vertical="center"/>
    </xf>
    <xf numFmtId="177" fontId="16" fillId="3" borderId="0" applyNumberFormat="0" applyBorder="0" applyAlignment="0" applyProtection="0">
      <alignment vertical="center"/>
    </xf>
    <xf numFmtId="177" fontId="16" fillId="3" borderId="0" applyNumberFormat="0" applyBorder="0" applyAlignment="0" applyProtection="0">
      <alignment vertical="center"/>
    </xf>
    <xf numFmtId="177" fontId="46" fillId="0" borderId="0">
      <alignment vertical="center"/>
    </xf>
    <xf numFmtId="177" fontId="16" fillId="3" borderId="0" applyNumberFormat="0" applyBorder="0" applyAlignment="0" applyProtection="0">
      <alignment vertical="center"/>
    </xf>
    <xf numFmtId="177" fontId="46" fillId="0" borderId="0">
      <alignment vertical="center"/>
    </xf>
    <xf numFmtId="177" fontId="16" fillId="3" borderId="0" applyNumberFormat="0" applyBorder="0" applyAlignment="0" applyProtection="0">
      <alignment vertical="center"/>
    </xf>
    <xf numFmtId="177" fontId="16" fillId="3" borderId="0" applyNumberFormat="0" applyBorder="0" applyAlignment="0" applyProtection="0">
      <alignment vertical="center"/>
    </xf>
    <xf numFmtId="177" fontId="16" fillId="3" borderId="0" applyNumberFormat="0" applyBorder="0" applyAlignment="0" applyProtection="0">
      <alignment vertical="center"/>
    </xf>
    <xf numFmtId="177" fontId="16" fillId="3" borderId="0" applyNumberFormat="0" applyBorder="0" applyAlignment="0" applyProtection="0">
      <alignment vertical="center"/>
    </xf>
    <xf numFmtId="177" fontId="16" fillId="3" borderId="0" applyNumberFormat="0" applyBorder="0" applyAlignment="0" applyProtection="0">
      <alignment vertical="center"/>
    </xf>
    <xf numFmtId="177" fontId="16" fillId="3" borderId="0" applyNumberFormat="0" applyBorder="0" applyAlignment="0" applyProtection="0">
      <alignment vertical="center"/>
    </xf>
    <xf numFmtId="177" fontId="16" fillId="3" borderId="0" applyNumberFormat="0" applyBorder="0" applyAlignment="0" applyProtection="0">
      <alignment vertical="center"/>
    </xf>
    <xf numFmtId="177" fontId="16" fillId="3" borderId="0" applyNumberFormat="0" applyBorder="0" applyAlignment="0" applyProtection="0">
      <alignment vertical="center"/>
    </xf>
    <xf numFmtId="177" fontId="26" fillId="0" borderId="7" applyNumberFormat="0" applyFont="0" applyFill="0" applyBorder="0" applyProtection="0">
      <alignment horizontal="center" vertical="center"/>
      <protection hidden="1"/>
    </xf>
    <xf numFmtId="177" fontId="16" fillId="3" borderId="0" applyNumberFormat="0" applyBorder="0" applyAlignment="0" applyProtection="0">
      <alignment vertical="center"/>
    </xf>
    <xf numFmtId="177" fontId="38" fillId="25" borderId="4" applyNumberFormat="0" applyFont="0" applyBorder="0" applyAlignment="0" applyProtection="0">
      <alignment vertical="center"/>
    </xf>
    <xf numFmtId="177" fontId="16" fillId="3" borderId="0" applyNumberFormat="0" applyBorder="0" applyAlignment="0" applyProtection="0">
      <alignment vertical="center"/>
    </xf>
    <xf numFmtId="177" fontId="16" fillId="3" borderId="0" applyNumberFormat="0" applyBorder="0" applyAlignment="0" applyProtection="0">
      <alignment vertical="center"/>
    </xf>
    <xf numFmtId="177" fontId="16" fillId="3" borderId="0" applyNumberFormat="0" applyBorder="0" applyAlignment="0" applyProtection="0">
      <alignment vertical="center"/>
    </xf>
    <xf numFmtId="177" fontId="16" fillId="3" borderId="0" applyNumberFormat="0" applyBorder="0" applyAlignment="0" applyProtection="0">
      <alignment vertical="center"/>
    </xf>
    <xf numFmtId="177" fontId="16" fillId="3" borderId="0" applyNumberFormat="0" applyBorder="0" applyAlignment="0" applyProtection="0">
      <alignment vertical="center"/>
    </xf>
    <xf numFmtId="177" fontId="16" fillId="3" borderId="0" applyNumberFormat="0" applyBorder="0" applyAlignment="0" applyProtection="0">
      <alignment vertical="center"/>
    </xf>
    <xf numFmtId="177" fontId="16" fillId="3" borderId="0" applyNumberFormat="0" applyBorder="0" applyAlignment="0" applyProtection="0">
      <alignment vertical="center"/>
    </xf>
    <xf numFmtId="177" fontId="16" fillId="3" borderId="0" applyNumberFormat="0" applyBorder="0" applyAlignment="0" applyProtection="0">
      <alignment vertical="center"/>
    </xf>
    <xf numFmtId="177" fontId="16" fillId="3" borderId="0" applyNumberFormat="0" applyBorder="0" applyAlignment="0" applyProtection="0">
      <alignment vertical="center"/>
    </xf>
    <xf numFmtId="177" fontId="16" fillId="3" borderId="0" applyNumberFormat="0" applyBorder="0" applyAlignment="0" applyProtection="0">
      <alignment vertical="center"/>
    </xf>
    <xf numFmtId="177" fontId="16" fillId="3" borderId="0" applyNumberFormat="0" applyBorder="0" applyAlignment="0" applyProtection="0">
      <alignment vertical="center"/>
    </xf>
    <xf numFmtId="177" fontId="16" fillId="3" borderId="0" applyNumberFormat="0" applyBorder="0" applyAlignment="0" applyProtection="0">
      <alignment vertical="center"/>
    </xf>
    <xf numFmtId="177" fontId="16" fillId="3" borderId="0" applyNumberFormat="0" applyBorder="0" applyAlignment="0" applyProtection="0">
      <alignment vertical="center"/>
    </xf>
    <xf numFmtId="177" fontId="16" fillId="23" borderId="0" applyNumberFormat="0" applyBorder="0" applyAlignment="0" applyProtection="0">
      <alignment vertical="center"/>
    </xf>
    <xf numFmtId="177" fontId="16" fillId="23" borderId="0" applyNumberFormat="0" applyBorder="0" applyAlignment="0" applyProtection="0">
      <alignment vertical="center"/>
    </xf>
    <xf numFmtId="177" fontId="33" fillId="0" borderId="18" applyNumberFormat="0" applyFill="0" applyAlignment="0" applyProtection="0">
      <alignment vertical="center"/>
    </xf>
    <xf numFmtId="177" fontId="16" fillId="23" borderId="0" applyNumberFormat="0" applyBorder="0" applyAlignment="0" applyProtection="0">
      <alignment vertical="center"/>
    </xf>
    <xf numFmtId="177" fontId="33" fillId="0" borderId="18" applyNumberFormat="0" applyFill="0" applyAlignment="0" applyProtection="0">
      <alignment vertical="center"/>
    </xf>
    <xf numFmtId="177" fontId="16" fillId="23" borderId="0" applyNumberFormat="0" applyBorder="0" applyAlignment="0" applyProtection="0">
      <alignment vertical="center"/>
    </xf>
    <xf numFmtId="177" fontId="16" fillId="23" borderId="0" applyNumberFormat="0" applyBorder="0" applyAlignment="0" applyProtection="0">
      <alignment vertical="center"/>
    </xf>
    <xf numFmtId="177" fontId="16" fillId="23" borderId="0" applyNumberFormat="0" applyBorder="0" applyAlignment="0" applyProtection="0">
      <alignment vertical="center"/>
    </xf>
    <xf numFmtId="177" fontId="16" fillId="23" borderId="0" applyNumberFormat="0" applyBorder="0" applyAlignment="0" applyProtection="0">
      <alignment vertical="center"/>
    </xf>
    <xf numFmtId="177" fontId="16" fillId="23" borderId="0" applyNumberFormat="0" applyBorder="0" applyAlignment="0" applyProtection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16" fillId="23" borderId="0" applyNumberFormat="0" applyBorder="0" applyAlignment="0" applyProtection="0">
      <alignment vertical="center"/>
    </xf>
    <xf numFmtId="177" fontId="46" fillId="0" borderId="0">
      <alignment vertical="center"/>
    </xf>
    <xf numFmtId="177" fontId="18" fillId="12" borderId="11" applyNumberFormat="0" applyAlignment="0" applyProtection="0">
      <alignment vertical="center"/>
    </xf>
    <xf numFmtId="177" fontId="16" fillId="23" borderId="0" applyNumberFormat="0" applyBorder="0" applyAlignment="0" applyProtection="0">
      <alignment vertical="center"/>
    </xf>
    <xf numFmtId="177" fontId="16" fillId="23" borderId="0" applyNumberFormat="0" applyBorder="0" applyAlignment="0" applyProtection="0">
      <alignment vertical="center"/>
    </xf>
    <xf numFmtId="177" fontId="16" fillId="9" borderId="0" applyNumberFormat="0" applyBorder="0" applyAlignment="0" applyProtection="0">
      <alignment vertical="center"/>
    </xf>
    <xf numFmtId="177" fontId="16" fillId="23" borderId="0" applyNumberFormat="0" applyBorder="0" applyAlignment="0" applyProtection="0">
      <alignment vertical="center"/>
    </xf>
    <xf numFmtId="177" fontId="18" fillId="12" borderId="11" applyNumberFormat="0" applyAlignment="0" applyProtection="0">
      <alignment vertical="center"/>
    </xf>
    <xf numFmtId="177" fontId="16" fillId="9" borderId="0" applyNumberFormat="0" applyBorder="0" applyAlignment="0" applyProtection="0">
      <alignment vertical="center"/>
    </xf>
    <xf numFmtId="177" fontId="16" fillId="23" borderId="0" applyNumberFormat="0" applyBorder="0" applyAlignment="0" applyProtection="0">
      <alignment vertical="center"/>
    </xf>
    <xf numFmtId="177" fontId="16" fillId="23" borderId="0" applyNumberFormat="0" applyBorder="0" applyAlignment="0" applyProtection="0">
      <alignment vertical="center"/>
    </xf>
    <xf numFmtId="177" fontId="16" fillId="23" borderId="0" applyNumberFormat="0" applyBorder="0" applyAlignment="0" applyProtection="0">
      <alignment vertical="center"/>
    </xf>
    <xf numFmtId="177" fontId="18" fillId="12" borderId="11" applyNumberFormat="0" applyAlignment="0" applyProtection="0">
      <alignment vertical="center"/>
    </xf>
    <xf numFmtId="177" fontId="16" fillId="23" borderId="0" applyNumberFormat="0" applyBorder="0" applyAlignment="0" applyProtection="0">
      <alignment vertical="center"/>
    </xf>
    <xf numFmtId="177" fontId="16" fillId="23" borderId="0" applyNumberFormat="0" applyBorder="0" applyAlignment="0" applyProtection="0">
      <alignment vertical="center"/>
    </xf>
    <xf numFmtId="177" fontId="16" fillId="23" borderId="0" applyNumberFormat="0" applyBorder="0" applyAlignment="0" applyProtection="0">
      <alignment vertical="center"/>
    </xf>
    <xf numFmtId="177" fontId="16" fillId="23" borderId="0" applyNumberFormat="0" applyBorder="0" applyAlignment="0" applyProtection="0">
      <alignment vertical="center"/>
    </xf>
    <xf numFmtId="177" fontId="16" fillId="23" borderId="0" applyNumberFormat="0" applyBorder="0" applyAlignment="0" applyProtection="0">
      <alignment vertical="center"/>
    </xf>
    <xf numFmtId="177" fontId="16" fillId="23" borderId="0" applyNumberFormat="0" applyBorder="0" applyAlignment="0" applyProtection="0">
      <alignment vertical="center"/>
    </xf>
    <xf numFmtId="177" fontId="16" fillId="23" borderId="0" applyNumberFormat="0" applyBorder="0" applyAlignment="0" applyProtection="0">
      <alignment vertical="center"/>
    </xf>
    <xf numFmtId="177" fontId="16" fillId="23" borderId="0" applyNumberFormat="0" applyBorder="0" applyAlignment="0" applyProtection="0">
      <alignment vertical="center"/>
    </xf>
    <xf numFmtId="177" fontId="29" fillId="20" borderId="16" applyNumberFormat="0" applyAlignment="0" applyProtection="0">
      <alignment vertical="center"/>
    </xf>
    <xf numFmtId="177" fontId="23" fillId="18" borderId="0" applyNumberFormat="0" applyBorder="0" applyAlignment="0" applyProtection="0">
      <alignment vertical="center"/>
    </xf>
    <xf numFmtId="177" fontId="16" fillId="23" borderId="0" applyNumberFormat="0" applyBorder="0" applyAlignment="0" applyProtection="0">
      <alignment vertical="center"/>
    </xf>
    <xf numFmtId="177" fontId="29" fillId="20" borderId="16" applyNumberFormat="0" applyAlignment="0" applyProtection="0">
      <alignment vertical="center"/>
    </xf>
    <xf numFmtId="177" fontId="23" fillId="18" borderId="0" applyNumberFormat="0" applyBorder="0" applyAlignment="0" applyProtection="0">
      <alignment vertical="center"/>
    </xf>
    <xf numFmtId="177" fontId="16" fillId="23" borderId="0" applyNumberFormat="0" applyBorder="0" applyAlignment="0" applyProtection="0">
      <alignment vertical="center"/>
    </xf>
    <xf numFmtId="177" fontId="16" fillId="23" borderId="0" applyNumberFormat="0" applyBorder="0" applyAlignment="0" applyProtection="0">
      <alignment vertical="center"/>
    </xf>
    <xf numFmtId="177" fontId="16" fillId="23" borderId="0" applyNumberFormat="0" applyBorder="0" applyAlignment="0" applyProtection="0">
      <alignment vertical="center"/>
    </xf>
    <xf numFmtId="177" fontId="16" fillId="8" borderId="0" applyNumberFormat="0" applyBorder="0" applyAlignment="0" applyProtection="0">
      <alignment vertical="center"/>
    </xf>
    <xf numFmtId="177" fontId="16" fillId="8" borderId="0" applyNumberFormat="0" applyBorder="0" applyAlignment="0" applyProtection="0">
      <alignment vertical="center"/>
    </xf>
    <xf numFmtId="177" fontId="28" fillId="13" borderId="16" applyNumberFormat="0" applyAlignment="0" applyProtection="0">
      <alignment vertical="center"/>
    </xf>
    <xf numFmtId="177" fontId="16" fillId="8" borderId="0" applyNumberFormat="0" applyBorder="0" applyAlignment="0" applyProtection="0">
      <alignment vertical="center"/>
    </xf>
    <xf numFmtId="177" fontId="28" fillId="13" borderId="16" applyNumberFormat="0" applyAlignment="0" applyProtection="0">
      <alignment vertical="center"/>
    </xf>
    <xf numFmtId="177" fontId="16" fillId="8" borderId="0" applyNumberFormat="0" applyBorder="0" applyAlignment="0" applyProtection="0">
      <alignment vertical="center"/>
    </xf>
    <xf numFmtId="177" fontId="16" fillId="8" borderId="0" applyNumberFormat="0" applyBorder="0" applyAlignment="0" applyProtection="0">
      <alignment vertical="center"/>
    </xf>
    <xf numFmtId="177" fontId="16" fillId="8" borderId="0" applyNumberFormat="0" applyBorder="0" applyAlignment="0" applyProtection="0">
      <alignment vertical="center"/>
    </xf>
    <xf numFmtId="177" fontId="16" fillId="8" borderId="0" applyNumberFormat="0" applyBorder="0" applyAlignment="0" applyProtection="0">
      <alignment vertical="center"/>
    </xf>
    <xf numFmtId="177" fontId="16" fillId="8" borderId="0" applyNumberFormat="0" applyBorder="0" applyAlignment="0" applyProtection="0">
      <alignment vertical="center"/>
    </xf>
    <xf numFmtId="177" fontId="16" fillId="8" borderId="0" applyNumberFormat="0" applyBorder="0" applyAlignment="0" applyProtection="0">
      <alignment vertical="center"/>
    </xf>
    <xf numFmtId="177" fontId="23" fillId="18" borderId="0" applyNumberFormat="0" applyBorder="0" applyAlignment="0" applyProtection="0">
      <alignment vertical="center"/>
    </xf>
    <xf numFmtId="177" fontId="16" fillId="8" borderId="0" applyNumberFormat="0" applyBorder="0" applyAlignment="0" applyProtection="0">
      <alignment vertical="center"/>
    </xf>
    <xf numFmtId="177" fontId="16" fillId="8" borderId="0" applyNumberFormat="0" applyBorder="0" applyAlignment="0" applyProtection="0">
      <alignment vertical="center"/>
    </xf>
    <xf numFmtId="177" fontId="16" fillId="8" borderId="0" applyNumberFormat="0" applyBorder="0" applyAlignment="0" applyProtection="0">
      <alignment vertical="center"/>
    </xf>
    <xf numFmtId="177" fontId="16" fillId="8" borderId="0" applyNumberFormat="0" applyBorder="0" applyAlignment="0" applyProtection="0">
      <alignment vertical="center"/>
    </xf>
    <xf numFmtId="177" fontId="16" fillId="8" borderId="0" applyNumberFormat="0" applyBorder="0" applyAlignment="0" applyProtection="0">
      <alignment vertical="center"/>
    </xf>
    <xf numFmtId="177" fontId="16" fillId="8" borderId="0" applyNumberFormat="0" applyBorder="0" applyAlignment="0" applyProtection="0">
      <alignment vertical="center"/>
    </xf>
    <xf numFmtId="177" fontId="16" fillId="8" borderId="0" applyNumberFormat="0" applyBorder="0" applyAlignment="0" applyProtection="0">
      <alignment vertical="center"/>
    </xf>
    <xf numFmtId="177" fontId="25" fillId="0" borderId="0" applyNumberFormat="0" applyFill="0" applyBorder="0" applyAlignment="0" applyProtection="0">
      <alignment vertical="center"/>
    </xf>
    <xf numFmtId="177" fontId="16" fillId="8" borderId="0" applyNumberFormat="0" applyBorder="0" applyAlignment="0" applyProtection="0">
      <alignment vertical="center"/>
    </xf>
    <xf numFmtId="177" fontId="26" fillId="20" borderId="1" applyNumberFormat="0" applyFont="0" applyBorder="0" applyAlignment="0" applyProtection="0">
      <alignment vertical="center"/>
      <protection hidden="1"/>
    </xf>
    <xf numFmtId="177" fontId="25" fillId="0" borderId="0" applyNumberFormat="0" applyFill="0" applyBorder="0" applyAlignment="0" applyProtection="0">
      <alignment vertical="center"/>
    </xf>
    <xf numFmtId="177" fontId="16" fillId="8" borderId="0" applyNumberFormat="0" applyBorder="0" applyAlignment="0" applyProtection="0">
      <alignment vertical="center"/>
    </xf>
    <xf numFmtId="177" fontId="16" fillId="8" borderId="0" applyNumberFormat="0" applyBorder="0" applyAlignment="0" applyProtection="0">
      <alignment vertical="center"/>
    </xf>
    <xf numFmtId="177" fontId="16" fillId="8" borderId="0" applyNumberFormat="0" applyBorder="0" applyAlignment="0" applyProtection="0">
      <alignment vertical="center"/>
    </xf>
    <xf numFmtId="177" fontId="16" fillId="8" borderId="0" applyNumberFormat="0" applyBorder="0" applyAlignment="0" applyProtection="0">
      <alignment vertical="center"/>
    </xf>
    <xf numFmtId="177" fontId="16" fillId="8" borderId="0" applyNumberFormat="0" applyBorder="0" applyAlignment="0" applyProtection="0">
      <alignment vertical="center"/>
    </xf>
    <xf numFmtId="177" fontId="16" fillId="8" borderId="0" applyNumberFormat="0" applyBorder="0" applyAlignment="0" applyProtection="0">
      <alignment vertical="center"/>
    </xf>
    <xf numFmtId="177" fontId="16" fillId="8" borderId="0" applyNumberFormat="0" applyBorder="0" applyAlignment="0" applyProtection="0">
      <alignment vertical="center"/>
    </xf>
    <xf numFmtId="177" fontId="16" fillId="8" borderId="0" applyNumberFormat="0" applyBorder="0" applyAlignment="0" applyProtection="0">
      <alignment vertical="center"/>
    </xf>
    <xf numFmtId="177" fontId="16" fillId="8" borderId="0" applyNumberFormat="0" applyBorder="0" applyAlignment="0" applyProtection="0">
      <alignment vertical="center"/>
    </xf>
    <xf numFmtId="177" fontId="16" fillId="8" borderId="0" applyNumberFormat="0" applyBorder="0" applyAlignment="0" applyProtection="0">
      <alignment vertical="center"/>
    </xf>
    <xf numFmtId="177" fontId="16" fillId="8" borderId="0" applyNumberFormat="0" applyBorder="0" applyAlignment="0" applyProtection="0">
      <alignment vertical="center"/>
    </xf>
    <xf numFmtId="177" fontId="16" fillId="8" borderId="0" applyNumberFormat="0" applyBorder="0" applyAlignment="0" applyProtection="0">
      <alignment vertical="center"/>
    </xf>
    <xf numFmtId="177" fontId="16" fillId="8" borderId="0" applyNumberFormat="0" applyBorder="0" applyAlignment="0" applyProtection="0">
      <alignment vertical="center"/>
    </xf>
    <xf numFmtId="177" fontId="16" fillId="8" borderId="0" applyNumberFormat="0" applyBorder="0" applyAlignment="0" applyProtection="0">
      <alignment vertical="center"/>
    </xf>
    <xf numFmtId="177" fontId="16" fillId="8" borderId="0" applyNumberFormat="0" applyBorder="0" applyAlignment="0" applyProtection="0">
      <alignment vertical="center"/>
    </xf>
    <xf numFmtId="177" fontId="16" fillId="8" borderId="0" applyNumberFormat="0" applyBorder="0" applyAlignment="0" applyProtection="0">
      <alignment vertical="center"/>
    </xf>
    <xf numFmtId="177" fontId="16" fillId="8" borderId="0" applyNumberFormat="0" applyBorder="0" applyAlignment="0" applyProtection="0">
      <alignment vertical="center"/>
    </xf>
    <xf numFmtId="177" fontId="16" fillId="8" borderId="0" applyNumberFormat="0" applyBorder="0" applyAlignment="0" applyProtection="0">
      <alignment vertical="center"/>
    </xf>
    <xf numFmtId="177" fontId="16" fillId="8" borderId="0" applyNumberFormat="0" applyBorder="0" applyAlignment="0" applyProtection="0">
      <alignment vertical="center"/>
    </xf>
    <xf numFmtId="177" fontId="16" fillId="8" borderId="0" applyNumberFormat="0" applyBorder="0" applyAlignment="0" applyProtection="0">
      <alignment vertical="center"/>
    </xf>
    <xf numFmtId="177" fontId="16" fillId="8" borderId="0" applyNumberFormat="0" applyBorder="0" applyAlignment="0" applyProtection="0">
      <alignment vertical="center"/>
    </xf>
    <xf numFmtId="177" fontId="16" fillId="24" borderId="0" applyNumberFormat="0" applyBorder="0" applyAlignment="0" applyProtection="0">
      <alignment vertical="center"/>
    </xf>
    <xf numFmtId="177" fontId="16" fillId="24" borderId="0" applyNumberFormat="0" applyBorder="0" applyAlignment="0" applyProtection="0">
      <alignment vertical="center"/>
    </xf>
    <xf numFmtId="177" fontId="46" fillId="0" borderId="0">
      <alignment vertical="center"/>
    </xf>
    <xf numFmtId="177" fontId="16" fillId="24" borderId="0" applyNumberFormat="0" applyBorder="0" applyAlignment="0" applyProtection="0">
      <alignment vertical="center"/>
    </xf>
    <xf numFmtId="177" fontId="46" fillId="0" borderId="0">
      <alignment vertical="center"/>
    </xf>
    <xf numFmtId="177" fontId="16" fillId="24" borderId="0" applyNumberFormat="0" applyBorder="0" applyAlignment="0" applyProtection="0">
      <alignment vertical="center"/>
    </xf>
    <xf numFmtId="177" fontId="16" fillId="24" borderId="0" applyNumberFormat="0" applyBorder="0" applyAlignment="0" applyProtection="0">
      <alignment vertical="center"/>
    </xf>
    <xf numFmtId="177" fontId="16" fillId="24" borderId="0" applyNumberFormat="0" applyBorder="0" applyAlignment="0" applyProtection="0">
      <alignment vertical="center"/>
    </xf>
    <xf numFmtId="177" fontId="16" fillId="24" borderId="0" applyNumberFormat="0" applyBorder="0" applyAlignment="0" applyProtection="0">
      <alignment vertical="center"/>
    </xf>
    <xf numFmtId="177" fontId="16" fillId="24" borderId="0" applyNumberFormat="0" applyBorder="0" applyAlignment="0" applyProtection="0">
      <alignment vertical="center"/>
    </xf>
    <xf numFmtId="177" fontId="16" fillId="24" borderId="0" applyNumberFormat="0" applyBorder="0" applyAlignment="0" applyProtection="0">
      <alignment vertical="center"/>
    </xf>
    <xf numFmtId="177" fontId="16" fillId="24" borderId="0" applyNumberFormat="0" applyBorder="0" applyAlignment="0" applyProtection="0">
      <alignment vertical="center"/>
    </xf>
    <xf numFmtId="177" fontId="16" fillId="24" borderId="0" applyNumberFormat="0" applyBorder="0" applyAlignment="0" applyProtection="0">
      <alignment vertical="center"/>
    </xf>
    <xf numFmtId="177" fontId="17" fillId="0" borderId="0" applyNumberFormat="0" applyFill="0" applyBorder="0" applyAlignment="0" applyProtection="0">
      <alignment vertical="center"/>
    </xf>
    <xf numFmtId="177" fontId="16" fillId="24" borderId="0" applyNumberFormat="0" applyBorder="0" applyAlignment="0" applyProtection="0">
      <alignment vertical="center"/>
    </xf>
    <xf numFmtId="177" fontId="17" fillId="0" borderId="0" applyNumberFormat="0" applyFill="0" applyBorder="0" applyAlignment="0" applyProtection="0">
      <alignment vertical="center"/>
    </xf>
    <xf numFmtId="177" fontId="16" fillId="24" borderId="0" applyNumberFormat="0" applyBorder="0" applyAlignment="0" applyProtection="0">
      <alignment vertical="center"/>
    </xf>
    <xf numFmtId="177" fontId="16" fillId="24" borderId="0" applyNumberFormat="0" applyBorder="0" applyAlignment="0" applyProtection="0">
      <alignment vertical="center"/>
    </xf>
    <xf numFmtId="177" fontId="16" fillId="24" borderId="0" applyNumberFormat="0" applyBorder="0" applyAlignment="0" applyProtection="0">
      <alignment vertical="center"/>
    </xf>
    <xf numFmtId="177" fontId="16" fillId="24" borderId="0" applyNumberFormat="0" applyBorder="0" applyAlignment="0" applyProtection="0">
      <alignment vertical="center"/>
    </xf>
    <xf numFmtId="177" fontId="16" fillId="24" borderId="0" applyNumberFormat="0" applyBorder="0" applyAlignment="0" applyProtection="0">
      <alignment vertical="center"/>
    </xf>
    <xf numFmtId="177" fontId="16" fillId="24" borderId="0" applyNumberFormat="0" applyBorder="0" applyAlignment="0" applyProtection="0">
      <alignment vertical="center"/>
    </xf>
    <xf numFmtId="177" fontId="16" fillId="24" borderId="0" applyNumberFormat="0" applyBorder="0" applyAlignment="0" applyProtection="0">
      <alignment vertical="center"/>
    </xf>
    <xf numFmtId="177" fontId="16" fillId="24" borderId="0" applyNumberFormat="0" applyBorder="0" applyAlignment="0" applyProtection="0">
      <alignment vertical="center"/>
    </xf>
    <xf numFmtId="177" fontId="16" fillId="24" borderId="0" applyNumberFormat="0" applyBorder="0" applyAlignment="0" applyProtection="0">
      <alignment vertical="center"/>
    </xf>
    <xf numFmtId="177" fontId="16" fillId="24" borderId="0" applyNumberFormat="0" applyBorder="0" applyAlignment="0" applyProtection="0">
      <alignment vertical="center"/>
    </xf>
    <xf numFmtId="177" fontId="16" fillId="24" borderId="0" applyNumberFormat="0" applyBorder="0" applyAlignment="0" applyProtection="0">
      <alignment vertical="center"/>
    </xf>
    <xf numFmtId="177" fontId="16" fillId="24" borderId="0" applyNumberFormat="0" applyBorder="0" applyAlignment="0" applyProtection="0">
      <alignment vertical="center"/>
    </xf>
    <xf numFmtId="177" fontId="16" fillId="24" borderId="0" applyNumberFormat="0" applyBorder="0" applyAlignment="0" applyProtection="0">
      <alignment vertical="center"/>
    </xf>
    <xf numFmtId="177" fontId="16" fillId="24" borderId="0" applyNumberFormat="0" applyBorder="0" applyAlignment="0" applyProtection="0">
      <alignment vertical="center"/>
    </xf>
    <xf numFmtId="177" fontId="16" fillId="24" borderId="0" applyNumberFormat="0" applyBorder="0" applyAlignment="0" applyProtection="0">
      <alignment vertical="center"/>
    </xf>
    <xf numFmtId="177" fontId="16" fillId="24" borderId="0" applyNumberFormat="0" applyBorder="0" applyAlignment="0" applyProtection="0">
      <alignment vertical="center"/>
    </xf>
    <xf numFmtId="177" fontId="16" fillId="24" borderId="0" applyNumberFormat="0" applyBorder="0" applyAlignment="0" applyProtection="0">
      <alignment vertical="center"/>
    </xf>
    <xf numFmtId="177" fontId="16" fillId="24" borderId="0" applyNumberFormat="0" applyBorder="0" applyAlignment="0" applyProtection="0">
      <alignment vertical="center"/>
    </xf>
    <xf numFmtId="177" fontId="16" fillId="24" borderId="0" applyNumberFormat="0" applyBorder="0" applyAlignment="0" applyProtection="0">
      <alignment vertical="center"/>
    </xf>
    <xf numFmtId="177" fontId="16" fillId="24" borderId="0" applyNumberFormat="0" applyBorder="0" applyAlignment="0" applyProtection="0">
      <alignment vertical="center"/>
    </xf>
    <xf numFmtId="177" fontId="14" fillId="7" borderId="0" applyNumberFormat="0" applyBorder="0" applyAlignment="0" applyProtection="0">
      <alignment vertical="center"/>
    </xf>
    <xf numFmtId="177" fontId="16" fillId="24" borderId="0" applyNumberFormat="0" applyBorder="0" applyAlignment="0" applyProtection="0">
      <alignment vertical="center"/>
    </xf>
    <xf numFmtId="177" fontId="14" fillId="7" borderId="0" applyNumberFormat="0" applyBorder="0" applyAlignment="0" applyProtection="0">
      <alignment vertical="center"/>
    </xf>
    <xf numFmtId="177" fontId="16" fillId="24" borderId="0" applyNumberFormat="0" applyBorder="0" applyAlignment="0" applyProtection="0">
      <alignment vertical="center"/>
    </xf>
    <xf numFmtId="177" fontId="16" fillId="24" borderId="0" applyNumberFormat="0" applyBorder="0" applyAlignment="0" applyProtection="0">
      <alignment vertical="center"/>
    </xf>
    <xf numFmtId="177" fontId="16" fillId="24" borderId="0" applyNumberFormat="0" applyBorder="0" applyAlignment="0" applyProtection="0">
      <alignment vertical="center"/>
    </xf>
    <xf numFmtId="3" fontId="26" fillId="0" borderId="7" applyFill="0" applyBorder="0" applyProtection="0">
      <alignment horizontal="right" vertical="center"/>
      <protection hidden="1"/>
    </xf>
    <xf numFmtId="177" fontId="46" fillId="0" borderId="0">
      <alignment vertical="center"/>
    </xf>
    <xf numFmtId="180" fontId="24" fillId="0" borderId="0" applyFont="0" applyFill="0" applyBorder="0" applyAlignment="0" applyProtection="0">
      <alignment vertical="center"/>
    </xf>
    <xf numFmtId="177" fontId="26" fillId="0" borderId="20" applyNumberFormat="0" applyFont="0" applyFill="0" applyBorder="0" applyProtection="0">
      <alignment horizontal="left" vertical="center"/>
      <protection hidden="1"/>
    </xf>
    <xf numFmtId="177" fontId="16" fillId="23" borderId="0" applyNumberFormat="0" applyBorder="0" applyAlignment="0" applyProtection="0">
      <alignment vertical="center"/>
    </xf>
    <xf numFmtId="178" fontId="24" fillId="0" borderId="0">
      <alignment vertical="center"/>
      <protection locked="0"/>
    </xf>
    <xf numFmtId="15" fontId="26" fillId="0" borderId="7" applyFont="0" applyFill="0" applyBorder="0" applyAlignment="0" applyProtection="0">
      <alignment horizontal="center" vertical="center"/>
      <protection hidden="1"/>
    </xf>
    <xf numFmtId="177" fontId="46" fillId="0" borderId="0">
      <alignment vertical="center"/>
    </xf>
    <xf numFmtId="15" fontId="26" fillId="0" borderId="7" applyFont="0" applyFill="0" applyBorder="0" applyAlignment="0" applyProtection="0">
      <alignment horizontal="center" vertical="center"/>
      <protection hidden="1"/>
    </xf>
    <xf numFmtId="177" fontId="46" fillId="0" borderId="0">
      <alignment vertical="center"/>
    </xf>
    <xf numFmtId="15" fontId="26" fillId="0" borderId="7" applyFont="0" applyFill="0" applyBorder="0" applyAlignment="0" applyProtection="0">
      <alignment horizontal="center" vertical="center"/>
      <protection hidden="1"/>
    </xf>
    <xf numFmtId="15" fontId="26" fillId="0" borderId="7" applyFont="0" applyFill="0" applyBorder="0" applyAlignment="0" applyProtection="0">
      <alignment horizontal="center" vertical="center"/>
      <protection hidden="1"/>
    </xf>
    <xf numFmtId="177" fontId="46" fillId="0" borderId="0">
      <alignment vertical="center"/>
    </xf>
    <xf numFmtId="177" fontId="36" fillId="0" borderId="19" applyNumberFormat="0" applyFill="0" applyAlignment="0" applyProtection="0">
      <alignment vertical="center"/>
    </xf>
    <xf numFmtId="15" fontId="26" fillId="0" borderId="7" applyFont="0" applyFill="0" applyBorder="0" applyAlignment="0" applyProtection="0">
      <alignment horizontal="center" vertical="center"/>
      <protection hidden="1"/>
    </xf>
    <xf numFmtId="15" fontId="26" fillId="0" borderId="7" applyFont="0" applyFill="0" applyBorder="0" applyAlignment="0" applyProtection="0">
      <alignment horizontal="center" vertical="center"/>
      <protection hidden="1"/>
    </xf>
    <xf numFmtId="177" fontId="46" fillId="0" borderId="0">
      <alignment vertical="center"/>
    </xf>
    <xf numFmtId="15" fontId="26" fillId="0" borderId="7" applyFont="0" applyFill="0" applyBorder="0" applyAlignment="0" applyProtection="0">
      <alignment horizontal="center" vertical="center"/>
      <protection hidden="1"/>
    </xf>
    <xf numFmtId="177" fontId="46" fillId="0" borderId="0">
      <alignment vertical="center"/>
    </xf>
    <xf numFmtId="15" fontId="26" fillId="0" borderId="7" applyFont="0" applyFill="0" applyBorder="0" applyAlignment="0" applyProtection="0">
      <alignment horizontal="center" vertical="center"/>
      <protection hidden="1"/>
    </xf>
    <xf numFmtId="15" fontId="26" fillId="0" borderId="7" applyFont="0" applyFill="0" applyBorder="0" applyAlignment="0" applyProtection="0">
      <alignment horizontal="center" vertical="center"/>
      <protection hidden="1"/>
    </xf>
    <xf numFmtId="15" fontId="26" fillId="0" borderId="7" applyFont="0" applyFill="0" applyBorder="0" applyAlignment="0" applyProtection="0">
      <alignment horizontal="center" vertical="center"/>
      <protection hidden="1"/>
    </xf>
    <xf numFmtId="15" fontId="26" fillId="0" borderId="7" applyFont="0" applyFill="0" applyBorder="0" applyAlignment="0" applyProtection="0">
      <alignment horizontal="center" vertical="center"/>
      <protection hidden="1"/>
    </xf>
    <xf numFmtId="177" fontId="26" fillId="0" borderId="7" applyNumberFormat="0" applyFont="0" applyFill="0" applyBorder="0" applyProtection="0">
      <alignment horizontal="center" vertical="center"/>
      <protection hidden="1"/>
    </xf>
    <xf numFmtId="177" fontId="21" fillId="0" borderId="14" applyNumberFormat="0" applyFill="0" applyAlignment="0" applyProtection="0">
      <alignment vertical="center"/>
    </xf>
    <xf numFmtId="177" fontId="26" fillId="0" borderId="20" applyNumberFormat="0" applyFont="0" applyFill="0" applyBorder="0" applyProtection="0">
      <alignment horizontal="left" vertical="center"/>
      <protection hidden="1"/>
    </xf>
    <xf numFmtId="177" fontId="26" fillId="0" borderId="21" applyNumberFormat="0" applyFont="0" applyFill="0" applyAlignment="0" applyProtection="0">
      <alignment vertical="center"/>
    </xf>
    <xf numFmtId="177" fontId="20" fillId="0" borderId="13" applyNumberFormat="0" applyFill="0" applyAlignment="0" applyProtection="0">
      <alignment vertical="center"/>
    </xf>
    <xf numFmtId="182" fontId="24" fillId="0" borderId="0">
      <alignment vertical="center"/>
      <protection locked="0"/>
    </xf>
    <xf numFmtId="177" fontId="22" fillId="0" borderId="0" applyNumberFormat="0" applyFill="0" applyBorder="0" applyProtection="0">
      <alignment horizontal="left" vertical="center"/>
    </xf>
    <xf numFmtId="179" fontId="24" fillId="0" borderId="0">
      <alignment vertical="center"/>
      <protection locked="0"/>
    </xf>
    <xf numFmtId="179" fontId="24" fillId="0" borderId="0">
      <alignment vertical="center"/>
      <protection locked="0"/>
    </xf>
    <xf numFmtId="177" fontId="38" fillId="26" borderId="22" applyNumberFormat="0" applyFont="0" applyBorder="0" applyAlignment="0" applyProtection="0">
      <alignment horizontal="left" vertical="center"/>
      <protection hidden="1"/>
    </xf>
    <xf numFmtId="184" fontId="39" fillId="0" borderId="0">
      <alignment vertical="center"/>
    </xf>
    <xf numFmtId="177" fontId="24" fillId="0" borderId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24" fillId="0" borderId="0">
      <alignment vertical="center"/>
    </xf>
    <xf numFmtId="177" fontId="46" fillId="0" borderId="0">
      <alignment vertical="center"/>
    </xf>
    <xf numFmtId="177" fontId="24" fillId="0" borderId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24" fillId="0" borderId="0">
      <alignment vertical="center"/>
    </xf>
    <xf numFmtId="177" fontId="24" fillId="0" borderId="0">
      <alignment vertical="center"/>
    </xf>
    <xf numFmtId="177" fontId="24" fillId="0" borderId="0">
      <alignment vertical="center"/>
    </xf>
    <xf numFmtId="177" fontId="26" fillId="0" borderId="20" applyNumberFormat="0" applyFont="0" applyFill="0" applyBorder="0" applyProtection="0">
      <alignment horizontal="left" vertical="center"/>
      <protection hidden="1"/>
    </xf>
    <xf numFmtId="177" fontId="38" fillId="0" borderId="0" applyNumberFormat="0" applyFont="0" applyFill="0" applyBorder="0" applyAlignment="0">
      <alignment vertical="center"/>
      <protection hidden="1"/>
    </xf>
    <xf numFmtId="177" fontId="16" fillId="10" borderId="0" applyNumberFormat="0" applyBorder="0" applyAlignment="0" applyProtection="0">
      <alignment vertical="center"/>
    </xf>
    <xf numFmtId="177" fontId="40" fillId="27" borderId="4" applyNumberFormat="0" applyFont="0" applyBorder="0" applyAlignment="0" applyProtection="0">
      <alignment horizontal="centerContinuous" vertical="center" wrapText="1"/>
      <protection hidden="1"/>
    </xf>
    <xf numFmtId="177" fontId="46" fillId="0" borderId="0">
      <alignment vertical="center"/>
    </xf>
    <xf numFmtId="177" fontId="24" fillId="0" borderId="0">
      <alignment vertical="top"/>
    </xf>
    <xf numFmtId="177" fontId="46" fillId="0" borderId="0">
      <alignment vertical="center"/>
    </xf>
    <xf numFmtId="177" fontId="36" fillId="0" borderId="19" applyNumberFormat="0" applyFill="0" applyAlignment="0" applyProtection="0">
      <alignment vertical="center"/>
    </xf>
    <xf numFmtId="177" fontId="26" fillId="0" borderId="20" applyNumberFormat="0" applyFont="0" applyFill="0" applyBorder="0" applyProtection="0">
      <alignment horizontal="left" vertical="center"/>
      <protection hidden="1"/>
    </xf>
    <xf numFmtId="177" fontId="24" fillId="0" borderId="0">
      <alignment vertical="center"/>
    </xf>
    <xf numFmtId="179" fontId="24" fillId="0" borderId="23">
      <alignment vertical="center"/>
      <protection locked="0"/>
    </xf>
    <xf numFmtId="177" fontId="46" fillId="0" borderId="0">
      <alignment vertical="center"/>
    </xf>
    <xf numFmtId="183" fontId="26" fillId="0" borderId="7" applyNumberFormat="0" applyFont="0" applyFill="0" applyBorder="0" applyProtection="0">
      <alignment horizontal="center" vertical="center"/>
      <protection hidden="1"/>
    </xf>
    <xf numFmtId="177" fontId="29" fillId="20" borderId="16" applyNumberFormat="0" applyAlignment="0" applyProtection="0">
      <alignment vertical="center"/>
    </xf>
    <xf numFmtId="177" fontId="23" fillId="18" borderId="0" applyNumberFormat="0" applyBorder="0" applyAlignment="0" applyProtection="0">
      <alignment vertical="center"/>
    </xf>
    <xf numFmtId="177" fontId="41" fillId="0" borderId="0" applyNumberFormat="0" applyFill="0" applyAlignment="0" applyProtection="0">
      <alignment vertical="center"/>
    </xf>
    <xf numFmtId="177" fontId="26" fillId="0" borderId="20" applyNumberFormat="0" applyFont="0" applyFill="0" applyBorder="0" applyProtection="0">
      <alignment horizontal="center" vertical="center"/>
      <protection hidden="1"/>
    </xf>
    <xf numFmtId="177" fontId="42" fillId="0" borderId="0">
      <alignment vertical="center"/>
    </xf>
    <xf numFmtId="177" fontId="27" fillId="0" borderId="15" applyNumberFormat="0" applyFill="0" applyAlignment="0" applyProtection="0">
      <alignment vertical="center"/>
    </xf>
    <xf numFmtId="177" fontId="13" fillId="4" borderId="0" applyNumberFormat="0" applyBorder="0" applyAlignment="0" applyProtection="0">
      <alignment vertical="center"/>
    </xf>
    <xf numFmtId="177" fontId="27" fillId="0" borderId="15" applyNumberFormat="0" applyFill="0" applyAlignment="0" applyProtection="0">
      <alignment vertical="center"/>
    </xf>
    <xf numFmtId="177" fontId="27" fillId="0" borderId="15" applyNumberFormat="0" applyFill="0" applyAlignment="0" applyProtection="0">
      <alignment vertical="center"/>
    </xf>
    <xf numFmtId="177" fontId="27" fillId="0" borderId="15" applyNumberFormat="0" applyFill="0" applyAlignment="0" applyProtection="0">
      <alignment vertical="center"/>
    </xf>
    <xf numFmtId="177" fontId="27" fillId="0" borderId="15" applyNumberFormat="0" applyFill="0" applyAlignment="0" applyProtection="0">
      <alignment vertical="center"/>
    </xf>
    <xf numFmtId="177" fontId="27" fillId="0" borderId="15" applyNumberFormat="0" applyFill="0" applyAlignment="0" applyProtection="0">
      <alignment vertical="center"/>
    </xf>
    <xf numFmtId="177" fontId="27" fillId="0" borderId="15" applyNumberFormat="0" applyFill="0" applyAlignment="0" applyProtection="0">
      <alignment vertical="center"/>
    </xf>
    <xf numFmtId="177" fontId="13" fillId="4" borderId="0" applyNumberFormat="0" applyBorder="0" applyAlignment="0" applyProtection="0">
      <alignment vertical="center"/>
    </xf>
    <xf numFmtId="177" fontId="16" fillId="16" borderId="0" applyNumberFormat="0" applyBorder="0" applyAlignment="0" applyProtection="0">
      <alignment vertical="center"/>
    </xf>
    <xf numFmtId="177" fontId="27" fillId="0" borderId="15" applyNumberFormat="0" applyFill="0" applyAlignment="0" applyProtection="0">
      <alignment vertical="center"/>
    </xf>
    <xf numFmtId="177" fontId="27" fillId="0" borderId="15" applyNumberFormat="0" applyFill="0" applyAlignment="0" applyProtection="0">
      <alignment vertical="center"/>
    </xf>
    <xf numFmtId="177" fontId="29" fillId="20" borderId="16" applyNumberFormat="0" applyAlignment="0" applyProtection="0">
      <alignment vertical="center"/>
    </xf>
    <xf numFmtId="177" fontId="27" fillId="0" borderId="15" applyNumberFormat="0" applyFill="0" applyAlignment="0" applyProtection="0">
      <alignment vertical="center"/>
    </xf>
    <xf numFmtId="177" fontId="13" fillId="4" borderId="0" applyNumberFormat="0" applyBorder="0" applyAlignment="0" applyProtection="0">
      <alignment vertical="center"/>
    </xf>
    <xf numFmtId="177" fontId="27" fillId="0" borderId="15" applyNumberFormat="0" applyFill="0" applyAlignment="0" applyProtection="0">
      <alignment vertical="center"/>
    </xf>
    <xf numFmtId="177" fontId="27" fillId="0" borderId="15" applyNumberFormat="0" applyFill="0" applyAlignment="0" applyProtection="0">
      <alignment vertical="center"/>
    </xf>
    <xf numFmtId="177" fontId="27" fillId="0" borderId="15" applyNumberFormat="0" applyFill="0" applyAlignment="0" applyProtection="0">
      <alignment vertical="center"/>
    </xf>
    <xf numFmtId="177" fontId="27" fillId="0" borderId="15" applyNumberFormat="0" applyFill="0" applyAlignment="0" applyProtection="0">
      <alignment vertical="center"/>
    </xf>
    <xf numFmtId="177" fontId="27" fillId="0" borderId="15" applyNumberFormat="0" applyFill="0" applyAlignment="0" applyProtection="0">
      <alignment vertical="center"/>
    </xf>
    <xf numFmtId="177" fontId="27" fillId="0" borderId="15" applyNumberFormat="0" applyFill="0" applyAlignment="0" applyProtection="0">
      <alignment vertical="center"/>
    </xf>
    <xf numFmtId="177" fontId="27" fillId="0" borderId="15" applyNumberFormat="0" applyFill="0" applyAlignment="0" applyProtection="0">
      <alignment vertical="center"/>
    </xf>
    <xf numFmtId="177" fontId="16" fillId="16" borderId="0" applyNumberFormat="0" applyBorder="0" applyAlignment="0" applyProtection="0">
      <alignment vertical="center"/>
    </xf>
    <xf numFmtId="177" fontId="27" fillId="0" borderId="15" applyNumberFormat="0" applyFill="0" applyAlignment="0" applyProtection="0">
      <alignment vertical="center"/>
    </xf>
    <xf numFmtId="177" fontId="27" fillId="0" borderId="15" applyNumberFormat="0" applyFill="0" applyAlignment="0" applyProtection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27" fillId="0" borderId="15" applyNumberFormat="0" applyFill="0" applyAlignment="0" applyProtection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27" fillId="0" borderId="15" applyNumberFormat="0" applyFill="0" applyAlignment="0" applyProtection="0">
      <alignment vertical="center"/>
    </xf>
    <xf numFmtId="177" fontId="13" fillId="4" borderId="0" applyNumberFormat="0" applyBorder="0" applyAlignment="0" applyProtection="0">
      <alignment vertical="center"/>
    </xf>
    <xf numFmtId="177" fontId="19" fillId="14" borderId="12" applyNumberFormat="0" applyFont="0" applyAlignment="0" applyProtection="0">
      <alignment vertical="center"/>
    </xf>
    <xf numFmtId="177" fontId="27" fillId="0" borderId="15" applyNumberFormat="0" applyFill="0" applyAlignment="0" applyProtection="0">
      <alignment vertical="center"/>
    </xf>
    <xf numFmtId="177" fontId="27" fillId="0" borderId="15" applyNumberFormat="0" applyFill="0" applyAlignment="0" applyProtection="0">
      <alignment vertical="center"/>
    </xf>
    <xf numFmtId="177" fontId="13" fillId="4" borderId="0" applyNumberFormat="0" applyBorder="0" applyAlignment="0" applyProtection="0">
      <alignment vertical="center"/>
    </xf>
    <xf numFmtId="177" fontId="19" fillId="14" borderId="12" applyNumberFormat="0" applyFont="0" applyAlignment="0" applyProtection="0">
      <alignment vertical="center"/>
    </xf>
    <xf numFmtId="177" fontId="27" fillId="0" borderId="15" applyNumberFormat="0" applyFill="0" applyAlignment="0" applyProtection="0">
      <alignment vertical="center"/>
    </xf>
    <xf numFmtId="177" fontId="18" fillId="12" borderId="11" applyNumberFormat="0" applyAlignment="0" applyProtection="0">
      <alignment vertical="center"/>
    </xf>
    <xf numFmtId="177" fontId="27" fillId="0" borderId="15" applyNumberFormat="0" applyFill="0" applyAlignment="0" applyProtection="0">
      <alignment vertical="center"/>
    </xf>
    <xf numFmtId="177" fontId="18" fillId="12" borderId="11" applyNumberFormat="0" applyAlignment="0" applyProtection="0">
      <alignment vertical="center"/>
    </xf>
    <xf numFmtId="177" fontId="27" fillId="0" borderId="15" applyNumberFormat="0" applyFill="0" applyAlignment="0" applyProtection="0">
      <alignment vertical="center"/>
    </xf>
    <xf numFmtId="177" fontId="13" fillId="4" borderId="0" applyNumberFormat="0" applyBorder="0" applyAlignment="0" applyProtection="0">
      <alignment vertical="center"/>
    </xf>
    <xf numFmtId="177" fontId="19" fillId="14" borderId="12" applyNumberFormat="0" applyFont="0" applyAlignment="0" applyProtection="0">
      <alignment vertical="center"/>
    </xf>
    <xf numFmtId="177" fontId="27" fillId="0" borderId="15" applyNumberFormat="0" applyFill="0" applyAlignment="0" applyProtection="0">
      <alignment vertical="center"/>
    </xf>
    <xf numFmtId="177" fontId="27" fillId="0" borderId="15" applyNumberFormat="0" applyFill="0" applyAlignment="0" applyProtection="0">
      <alignment vertical="center"/>
    </xf>
    <xf numFmtId="177" fontId="27" fillId="0" borderId="15" applyNumberFormat="0" applyFill="0" applyAlignment="0" applyProtection="0">
      <alignment vertical="center"/>
    </xf>
    <xf numFmtId="177" fontId="27" fillId="0" borderId="15" applyNumberFormat="0" applyFill="0" applyAlignment="0" applyProtection="0">
      <alignment vertical="center"/>
    </xf>
    <xf numFmtId="177" fontId="27" fillId="0" borderId="15" applyNumberFormat="0" applyFill="0" applyAlignment="0" applyProtection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27" fillId="0" borderId="15" applyNumberFormat="0" applyFill="0" applyAlignment="0" applyProtection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11" fillId="0" borderId="0" applyNumberFormat="0" applyFill="0" applyBorder="0" applyAlignment="0" applyProtection="0">
      <alignment vertical="center"/>
    </xf>
    <xf numFmtId="177" fontId="11" fillId="0" borderId="0" applyNumberFormat="0" applyFill="0" applyBorder="0" applyAlignment="0" applyProtection="0">
      <alignment vertical="center"/>
    </xf>
    <xf numFmtId="177" fontId="11" fillId="0" borderId="0" applyNumberFormat="0" applyFill="0" applyBorder="0" applyAlignment="0" applyProtection="0">
      <alignment vertical="center"/>
    </xf>
    <xf numFmtId="177" fontId="11" fillId="0" borderId="0" applyNumberFormat="0" applyFill="0" applyBorder="0" applyAlignment="0" applyProtection="0">
      <alignment vertical="center"/>
    </xf>
    <xf numFmtId="177" fontId="11" fillId="0" borderId="0" applyNumberFormat="0" applyFill="0" applyBorder="0" applyAlignment="0" applyProtection="0">
      <alignment vertical="center"/>
    </xf>
    <xf numFmtId="177" fontId="33" fillId="0" borderId="18" applyNumberFormat="0" applyFill="0" applyAlignment="0" applyProtection="0">
      <alignment vertical="center"/>
    </xf>
    <xf numFmtId="177" fontId="11" fillId="0" borderId="0" applyNumberFormat="0" applyFill="0" applyBorder="0" applyAlignment="0" applyProtection="0">
      <alignment vertical="center"/>
    </xf>
    <xf numFmtId="177" fontId="33" fillId="0" borderId="18" applyNumberFormat="0" applyFill="0" applyAlignment="0" applyProtection="0">
      <alignment vertical="center"/>
    </xf>
    <xf numFmtId="177" fontId="11" fillId="0" borderId="0" applyNumberFormat="0" applyFill="0" applyBorder="0" applyAlignment="0" applyProtection="0">
      <alignment vertical="center"/>
    </xf>
    <xf numFmtId="177" fontId="11" fillId="0" borderId="0" applyNumberFormat="0" applyFill="0" applyBorder="0" applyAlignment="0" applyProtection="0">
      <alignment vertical="center"/>
    </xf>
    <xf numFmtId="177" fontId="11" fillId="0" borderId="0" applyNumberFormat="0" applyFill="0" applyBorder="0" applyAlignment="0" applyProtection="0">
      <alignment vertical="center"/>
    </xf>
    <xf numFmtId="177" fontId="20" fillId="0" borderId="13" applyNumberFormat="0" applyFill="0" applyAlignment="0" applyProtection="0">
      <alignment vertical="center"/>
    </xf>
    <xf numFmtId="177" fontId="20" fillId="0" borderId="13" applyNumberFormat="0" applyFill="0" applyAlignment="0" applyProtection="0">
      <alignment vertical="center"/>
    </xf>
    <xf numFmtId="177" fontId="20" fillId="0" borderId="13" applyNumberFormat="0" applyFill="0" applyAlignment="0" applyProtection="0">
      <alignment vertical="center"/>
    </xf>
    <xf numFmtId="177" fontId="20" fillId="0" borderId="13" applyNumberFormat="0" applyFill="0" applyAlignment="0" applyProtection="0">
      <alignment vertical="center"/>
    </xf>
    <xf numFmtId="177" fontId="20" fillId="0" borderId="13" applyNumberFormat="0" applyFill="0" applyAlignment="0" applyProtection="0">
      <alignment vertical="center"/>
    </xf>
    <xf numFmtId="177" fontId="20" fillId="0" borderId="13" applyNumberFormat="0" applyFill="0" applyAlignment="0" applyProtection="0">
      <alignment vertical="center"/>
    </xf>
    <xf numFmtId="177" fontId="20" fillId="0" borderId="13" applyNumberFormat="0" applyFill="0" applyAlignment="0" applyProtection="0">
      <alignment vertical="center"/>
    </xf>
    <xf numFmtId="177" fontId="20" fillId="0" borderId="13" applyNumberFormat="0" applyFill="0" applyAlignment="0" applyProtection="0">
      <alignment vertical="center"/>
    </xf>
    <xf numFmtId="177" fontId="20" fillId="0" borderId="13" applyNumberFormat="0" applyFill="0" applyAlignment="0" applyProtection="0">
      <alignment vertical="center"/>
    </xf>
    <xf numFmtId="177" fontId="20" fillId="0" borderId="13" applyNumberFormat="0" applyFill="0" applyAlignment="0" applyProtection="0">
      <alignment vertical="center"/>
    </xf>
    <xf numFmtId="177" fontId="20" fillId="0" borderId="13" applyNumberFormat="0" applyFill="0" applyAlignment="0" applyProtection="0">
      <alignment vertical="center"/>
    </xf>
    <xf numFmtId="177" fontId="20" fillId="0" borderId="13" applyNumberFormat="0" applyFill="0" applyAlignment="0" applyProtection="0">
      <alignment vertical="center"/>
    </xf>
    <xf numFmtId="177" fontId="20" fillId="0" borderId="13" applyNumberFormat="0" applyFill="0" applyAlignment="0" applyProtection="0">
      <alignment vertical="center"/>
    </xf>
    <xf numFmtId="177" fontId="20" fillId="0" borderId="13" applyNumberFormat="0" applyFill="0" applyAlignment="0" applyProtection="0">
      <alignment vertical="center"/>
    </xf>
    <xf numFmtId="177" fontId="20" fillId="0" borderId="13" applyNumberFormat="0" applyFill="0" applyAlignment="0" applyProtection="0">
      <alignment vertical="center"/>
    </xf>
    <xf numFmtId="177" fontId="20" fillId="0" borderId="13" applyNumberFormat="0" applyFill="0" applyAlignment="0" applyProtection="0">
      <alignment vertical="center"/>
    </xf>
    <xf numFmtId="177" fontId="20" fillId="0" borderId="13" applyNumberFormat="0" applyFill="0" applyAlignment="0" applyProtection="0">
      <alignment vertical="center"/>
    </xf>
    <xf numFmtId="177" fontId="20" fillId="0" borderId="13" applyNumberFormat="0" applyFill="0" applyAlignment="0" applyProtection="0">
      <alignment vertical="center"/>
    </xf>
    <xf numFmtId="177" fontId="20" fillId="0" borderId="13" applyNumberFormat="0" applyFill="0" applyAlignment="0" applyProtection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20" fillId="0" borderId="13" applyNumberFormat="0" applyFill="0" applyAlignment="0" applyProtection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20" fillId="0" borderId="13" applyNumberFormat="0" applyFill="0" applyAlignment="0" applyProtection="0">
      <alignment vertical="center"/>
    </xf>
    <xf numFmtId="177" fontId="20" fillId="0" borderId="13" applyNumberFormat="0" applyFill="0" applyAlignment="0" applyProtection="0">
      <alignment vertical="center"/>
    </xf>
    <xf numFmtId="177" fontId="20" fillId="0" borderId="13" applyNumberFormat="0" applyFill="0" applyAlignment="0" applyProtection="0">
      <alignment vertical="center"/>
    </xf>
    <xf numFmtId="177" fontId="20" fillId="0" borderId="13" applyNumberFormat="0" applyFill="0" applyAlignment="0" applyProtection="0">
      <alignment vertical="center"/>
    </xf>
    <xf numFmtId="177" fontId="20" fillId="0" borderId="13" applyNumberFormat="0" applyFill="0" applyAlignment="0" applyProtection="0">
      <alignment vertical="center"/>
    </xf>
    <xf numFmtId="177" fontId="20" fillId="0" borderId="13" applyNumberFormat="0" applyFill="0" applyAlignment="0" applyProtection="0">
      <alignment vertical="center"/>
    </xf>
    <xf numFmtId="177" fontId="20" fillId="0" borderId="13" applyNumberFormat="0" applyFill="0" applyAlignment="0" applyProtection="0">
      <alignment vertical="center"/>
    </xf>
    <xf numFmtId="177" fontId="18" fillId="12" borderId="11" applyNumberFormat="0" applyAlignment="0" applyProtection="0">
      <alignment vertical="center"/>
    </xf>
    <xf numFmtId="177" fontId="20" fillId="0" borderId="13" applyNumberFormat="0" applyFill="0" applyAlignment="0" applyProtection="0">
      <alignment vertical="center"/>
    </xf>
    <xf numFmtId="177" fontId="18" fillId="12" borderId="11" applyNumberFormat="0" applyAlignment="0" applyProtection="0">
      <alignment vertical="center"/>
    </xf>
    <xf numFmtId="177" fontId="20" fillId="0" borderId="13" applyNumberFormat="0" applyFill="0" applyAlignment="0" applyProtection="0">
      <alignment vertical="center"/>
    </xf>
    <xf numFmtId="177" fontId="20" fillId="0" borderId="13" applyNumberFormat="0" applyFill="0" applyAlignment="0" applyProtection="0">
      <alignment vertical="center"/>
    </xf>
    <xf numFmtId="177" fontId="20" fillId="0" borderId="13" applyNumberFormat="0" applyFill="0" applyAlignment="0" applyProtection="0">
      <alignment vertical="center"/>
    </xf>
    <xf numFmtId="177" fontId="20" fillId="0" borderId="13" applyNumberFormat="0" applyFill="0" applyAlignment="0" applyProtection="0">
      <alignment vertical="center"/>
    </xf>
    <xf numFmtId="177" fontId="33" fillId="0" borderId="18" applyNumberFormat="0" applyFill="0" applyAlignment="0" applyProtection="0">
      <alignment vertical="center"/>
    </xf>
    <xf numFmtId="177" fontId="33" fillId="0" borderId="18" applyNumberFormat="0" applyFill="0" applyAlignment="0" applyProtection="0">
      <alignment vertical="center"/>
    </xf>
    <xf numFmtId="177" fontId="33" fillId="0" borderId="18" applyNumberFormat="0" applyFill="0" applyAlignment="0" applyProtection="0">
      <alignment vertical="center"/>
    </xf>
    <xf numFmtId="177" fontId="33" fillId="0" borderId="18" applyNumberFormat="0" applyFill="0" applyAlignment="0" applyProtection="0">
      <alignment vertical="center"/>
    </xf>
    <xf numFmtId="177" fontId="33" fillId="0" borderId="18" applyNumberFormat="0" applyFill="0" applyAlignment="0" applyProtection="0">
      <alignment vertical="center"/>
    </xf>
    <xf numFmtId="177" fontId="13" fillId="4" borderId="0" applyNumberFormat="0" applyBorder="0" applyAlignment="0" applyProtection="0">
      <alignment vertical="center"/>
    </xf>
    <xf numFmtId="177" fontId="33" fillId="0" borderId="18" applyNumberFormat="0" applyFill="0" applyAlignment="0" applyProtection="0">
      <alignment vertical="center"/>
    </xf>
    <xf numFmtId="177" fontId="13" fillId="4" borderId="0" applyNumberFormat="0" applyBorder="0" applyAlignment="0" applyProtection="0">
      <alignment vertical="center"/>
    </xf>
    <xf numFmtId="177" fontId="33" fillId="0" borderId="18" applyNumberFormat="0" applyFill="0" applyAlignment="0" applyProtection="0">
      <alignment vertical="center"/>
    </xf>
    <xf numFmtId="177" fontId="13" fillId="4" borderId="0" applyNumberFormat="0" applyBorder="0" applyAlignment="0" applyProtection="0">
      <alignment vertical="center"/>
    </xf>
    <xf numFmtId="177" fontId="16" fillId="9" borderId="0" applyNumberFormat="0" applyBorder="0" applyAlignment="0" applyProtection="0">
      <alignment vertical="center"/>
    </xf>
    <xf numFmtId="177" fontId="33" fillId="0" borderId="18" applyNumberFormat="0" applyFill="0" applyAlignment="0" applyProtection="0">
      <alignment vertical="center"/>
    </xf>
    <xf numFmtId="177" fontId="13" fillId="4" borderId="0" applyNumberFormat="0" applyBorder="0" applyAlignment="0" applyProtection="0">
      <alignment vertical="center"/>
    </xf>
    <xf numFmtId="177" fontId="33" fillId="0" borderId="18" applyNumberFormat="0" applyFill="0" applyAlignment="0" applyProtection="0">
      <alignment vertical="center"/>
    </xf>
    <xf numFmtId="177" fontId="13" fillId="4" borderId="0" applyNumberFormat="0" applyBorder="0" applyAlignment="0" applyProtection="0">
      <alignment vertical="center"/>
    </xf>
    <xf numFmtId="177" fontId="33" fillId="0" borderId="18" applyNumberFormat="0" applyFill="0" applyAlignment="0" applyProtection="0">
      <alignment vertical="center"/>
    </xf>
    <xf numFmtId="177" fontId="13" fillId="4" borderId="0" applyNumberFormat="0" applyBorder="0" applyAlignment="0" applyProtection="0">
      <alignment vertical="center"/>
    </xf>
    <xf numFmtId="177" fontId="33" fillId="0" borderId="18" applyNumberFormat="0" applyFill="0" applyAlignment="0" applyProtection="0">
      <alignment vertical="center"/>
    </xf>
    <xf numFmtId="177" fontId="13" fillId="4" borderId="0" applyNumberFormat="0" applyBorder="0" applyAlignment="0" applyProtection="0">
      <alignment vertical="center"/>
    </xf>
    <xf numFmtId="177" fontId="33" fillId="0" borderId="18" applyNumberFormat="0" applyFill="0" applyAlignment="0" applyProtection="0">
      <alignment vertical="center"/>
    </xf>
    <xf numFmtId="177" fontId="13" fillId="4" borderId="0" applyNumberFormat="0" applyBorder="0" applyAlignment="0" applyProtection="0">
      <alignment vertical="center"/>
    </xf>
    <xf numFmtId="177" fontId="33" fillId="0" borderId="18" applyNumberFormat="0" applyFill="0" applyAlignment="0" applyProtection="0">
      <alignment vertical="center"/>
    </xf>
    <xf numFmtId="177" fontId="13" fillId="4" borderId="0" applyNumberFormat="0" applyBorder="0" applyAlignment="0" applyProtection="0">
      <alignment vertical="center"/>
    </xf>
    <xf numFmtId="177" fontId="33" fillId="0" borderId="18" applyNumberFormat="0" applyFill="0" applyAlignment="0" applyProtection="0">
      <alignment vertical="center"/>
    </xf>
    <xf numFmtId="177" fontId="13" fillId="4" borderId="0" applyNumberFormat="0" applyBorder="0" applyAlignment="0" applyProtection="0">
      <alignment vertical="center"/>
    </xf>
    <xf numFmtId="177" fontId="33" fillId="0" borderId="18" applyNumberFormat="0" applyFill="0" applyAlignment="0" applyProtection="0">
      <alignment vertical="center"/>
    </xf>
    <xf numFmtId="177" fontId="13" fillId="4" borderId="0" applyNumberFormat="0" applyBorder="0" applyAlignment="0" applyProtection="0">
      <alignment vertical="center"/>
    </xf>
    <xf numFmtId="177" fontId="46" fillId="0" borderId="0">
      <alignment vertical="center"/>
    </xf>
    <xf numFmtId="177" fontId="33" fillId="0" borderId="18" applyNumberFormat="0" applyFill="0" applyAlignment="0" applyProtection="0">
      <alignment vertical="center"/>
    </xf>
    <xf numFmtId="177" fontId="33" fillId="0" borderId="18" applyNumberFormat="0" applyFill="0" applyAlignment="0" applyProtection="0">
      <alignment vertical="center"/>
    </xf>
    <xf numFmtId="177" fontId="33" fillId="0" borderId="18" applyNumberFormat="0" applyFill="0" applyAlignment="0" applyProtection="0">
      <alignment vertical="center"/>
    </xf>
    <xf numFmtId="177" fontId="33" fillId="0" borderId="0" applyNumberFormat="0" applyFill="0" applyBorder="0" applyAlignment="0" applyProtection="0">
      <alignment vertical="center"/>
    </xf>
    <xf numFmtId="177" fontId="33" fillId="0" borderId="18" applyNumberFormat="0" applyFill="0" applyAlignment="0" applyProtection="0">
      <alignment vertical="center"/>
    </xf>
    <xf numFmtId="177" fontId="33" fillId="0" borderId="18" applyNumberFormat="0" applyFill="0" applyAlignment="0" applyProtection="0">
      <alignment vertical="center"/>
    </xf>
    <xf numFmtId="177" fontId="33" fillId="0" borderId="18" applyNumberFormat="0" applyFill="0" applyAlignment="0" applyProtection="0">
      <alignment vertical="center"/>
    </xf>
    <xf numFmtId="177" fontId="33" fillId="0" borderId="18" applyNumberFormat="0" applyFill="0" applyAlignment="0" applyProtection="0">
      <alignment vertical="center"/>
    </xf>
    <xf numFmtId="177" fontId="33" fillId="0" borderId="18" applyNumberFormat="0" applyFill="0" applyAlignment="0" applyProtection="0">
      <alignment vertical="center"/>
    </xf>
    <xf numFmtId="177" fontId="33" fillId="0" borderId="18" applyNumberFormat="0" applyFill="0" applyAlignment="0" applyProtection="0">
      <alignment vertical="center"/>
    </xf>
    <xf numFmtId="177" fontId="33" fillId="0" borderId="18" applyNumberFormat="0" applyFill="0" applyAlignment="0" applyProtection="0">
      <alignment vertical="center"/>
    </xf>
    <xf numFmtId="177" fontId="33" fillId="0" borderId="18" applyNumberFormat="0" applyFill="0" applyAlignment="0" applyProtection="0">
      <alignment vertical="center"/>
    </xf>
    <xf numFmtId="177" fontId="33" fillId="0" borderId="18" applyNumberFormat="0" applyFill="0" applyAlignment="0" applyProtection="0">
      <alignment vertical="center"/>
    </xf>
    <xf numFmtId="177" fontId="33" fillId="0" borderId="18" applyNumberFormat="0" applyFill="0" applyAlignment="0" applyProtection="0">
      <alignment vertical="center"/>
    </xf>
    <xf numFmtId="177" fontId="33" fillId="0" borderId="18" applyNumberFormat="0" applyFill="0" applyAlignment="0" applyProtection="0">
      <alignment vertical="center"/>
    </xf>
    <xf numFmtId="177" fontId="33" fillId="0" borderId="18" applyNumberFormat="0" applyFill="0" applyAlignment="0" applyProtection="0">
      <alignment vertical="center"/>
    </xf>
    <xf numFmtId="177" fontId="33" fillId="0" borderId="18" applyNumberFormat="0" applyFill="0" applyAlignment="0" applyProtection="0">
      <alignment vertical="center"/>
    </xf>
    <xf numFmtId="177" fontId="33" fillId="0" borderId="18" applyNumberFormat="0" applyFill="0" applyAlignment="0" applyProtection="0">
      <alignment vertical="center"/>
    </xf>
    <xf numFmtId="177" fontId="33" fillId="0" borderId="18" applyNumberFormat="0" applyFill="0" applyAlignment="0" applyProtection="0">
      <alignment vertical="center"/>
    </xf>
    <xf numFmtId="177" fontId="33" fillId="0" borderId="0" applyNumberFormat="0" applyFill="0" applyBorder="0" applyAlignment="0" applyProtection="0">
      <alignment vertical="center"/>
    </xf>
    <xf numFmtId="177" fontId="33" fillId="0" borderId="0" applyNumberFormat="0" applyFill="0" applyBorder="0" applyAlignment="0" applyProtection="0">
      <alignment vertical="center"/>
    </xf>
    <xf numFmtId="177" fontId="33" fillId="0" borderId="0" applyNumberFormat="0" applyFill="0" applyBorder="0" applyAlignment="0" applyProtection="0">
      <alignment vertical="center"/>
    </xf>
    <xf numFmtId="177" fontId="33" fillId="0" borderId="0" applyNumberFormat="0" applyFill="0" applyBorder="0" applyAlignment="0" applyProtection="0">
      <alignment vertical="center"/>
    </xf>
    <xf numFmtId="177" fontId="33" fillId="0" borderId="0" applyNumberFormat="0" applyFill="0" applyBorder="0" applyAlignment="0" applyProtection="0">
      <alignment vertical="center"/>
    </xf>
    <xf numFmtId="177" fontId="33" fillId="0" borderId="0" applyNumberFormat="0" applyFill="0" applyBorder="0" applyAlignment="0" applyProtection="0">
      <alignment vertical="center"/>
    </xf>
    <xf numFmtId="177" fontId="16" fillId="21" borderId="0" applyNumberFormat="0" applyBorder="0" applyAlignment="0" applyProtection="0">
      <alignment vertical="center"/>
    </xf>
    <xf numFmtId="177" fontId="33" fillId="0" borderId="0" applyNumberFormat="0" applyFill="0" applyBorder="0" applyAlignment="0" applyProtection="0">
      <alignment vertical="center"/>
    </xf>
    <xf numFmtId="177" fontId="33" fillId="0" borderId="0" applyNumberFormat="0" applyFill="0" applyBorder="0" applyAlignment="0" applyProtection="0">
      <alignment vertical="center"/>
    </xf>
    <xf numFmtId="177" fontId="33" fillId="0" borderId="0" applyNumberFormat="0" applyFill="0" applyBorder="0" applyAlignment="0" applyProtection="0">
      <alignment vertical="center"/>
    </xf>
    <xf numFmtId="177" fontId="33" fillId="0" borderId="0" applyNumberFormat="0" applyFill="0" applyBorder="0" applyAlignment="0" applyProtection="0">
      <alignment vertical="center"/>
    </xf>
    <xf numFmtId="177" fontId="33" fillId="0" borderId="0" applyNumberFormat="0" applyFill="0" applyBorder="0" applyAlignment="0" applyProtection="0">
      <alignment vertical="center"/>
    </xf>
    <xf numFmtId="177" fontId="30" fillId="20" borderId="17" applyNumberFormat="0" applyAlignment="0" applyProtection="0">
      <alignment vertical="center"/>
    </xf>
    <xf numFmtId="177" fontId="33" fillId="0" borderId="0" applyNumberFormat="0" applyFill="0" applyBorder="0" applyAlignment="0" applyProtection="0">
      <alignment vertical="center"/>
    </xf>
    <xf numFmtId="177" fontId="30" fillId="20" borderId="17" applyNumberFormat="0" applyAlignment="0" applyProtection="0">
      <alignment vertical="center"/>
    </xf>
    <xf numFmtId="177" fontId="33" fillId="0" borderId="0" applyNumberFormat="0" applyFill="0" applyBorder="0" applyAlignment="0" applyProtection="0">
      <alignment vertical="center"/>
    </xf>
    <xf numFmtId="177" fontId="33" fillId="0" borderId="0" applyNumberFormat="0" applyFill="0" applyBorder="0" applyAlignment="0" applyProtection="0">
      <alignment vertical="center"/>
    </xf>
    <xf numFmtId="177" fontId="33" fillId="0" borderId="0" applyNumberFormat="0" applyFill="0" applyBorder="0" applyAlignment="0" applyProtection="0">
      <alignment vertical="center"/>
    </xf>
    <xf numFmtId="177" fontId="33" fillId="0" borderId="0" applyNumberFormat="0" applyFill="0" applyBorder="0" applyAlignment="0" applyProtection="0">
      <alignment vertical="center"/>
    </xf>
    <xf numFmtId="177" fontId="33" fillId="0" borderId="0" applyNumberFormat="0" applyFill="0" applyBorder="0" applyAlignment="0" applyProtection="0">
      <alignment vertical="center"/>
    </xf>
    <xf numFmtId="177" fontId="33" fillId="0" borderId="0" applyNumberFormat="0" applyFill="0" applyBorder="0" applyAlignment="0" applyProtection="0">
      <alignment vertical="center"/>
    </xf>
    <xf numFmtId="177" fontId="33" fillId="0" borderId="0" applyNumberFormat="0" applyFill="0" applyBorder="0" applyAlignment="0" applyProtection="0">
      <alignment vertical="center"/>
    </xf>
    <xf numFmtId="177" fontId="33" fillId="0" borderId="0" applyNumberFormat="0" applyFill="0" applyBorder="0" applyAlignment="0" applyProtection="0">
      <alignment vertical="center"/>
    </xf>
    <xf numFmtId="177" fontId="33" fillId="0" borderId="0" applyNumberFormat="0" applyFill="0" applyBorder="0" applyAlignment="0" applyProtection="0">
      <alignment vertical="center"/>
    </xf>
    <xf numFmtId="177" fontId="33" fillId="0" borderId="0" applyNumberFormat="0" applyFill="0" applyBorder="0" applyAlignment="0" applyProtection="0">
      <alignment vertical="center"/>
    </xf>
    <xf numFmtId="177" fontId="33" fillId="0" borderId="0" applyNumberFormat="0" applyFill="0" applyBorder="0" applyAlignment="0" applyProtection="0">
      <alignment vertical="center"/>
    </xf>
    <xf numFmtId="177" fontId="33" fillId="0" borderId="0" applyNumberFormat="0" applyFill="0" applyBorder="0" applyAlignment="0" applyProtection="0">
      <alignment vertical="center"/>
    </xf>
    <xf numFmtId="177" fontId="33" fillId="0" borderId="0" applyNumberFormat="0" applyFill="0" applyBorder="0" applyAlignment="0" applyProtection="0">
      <alignment vertical="center"/>
    </xf>
    <xf numFmtId="177" fontId="33" fillId="0" borderId="0" applyNumberFormat="0" applyFill="0" applyBorder="0" applyAlignment="0" applyProtection="0">
      <alignment vertical="center"/>
    </xf>
    <xf numFmtId="177" fontId="33" fillId="0" borderId="0" applyNumberFormat="0" applyFill="0" applyBorder="0" applyAlignment="0" applyProtection="0">
      <alignment vertical="center"/>
    </xf>
    <xf numFmtId="177" fontId="33" fillId="0" borderId="0" applyNumberFormat="0" applyFill="0" applyBorder="0" applyAlignment="0" applyProtection="0">
      <alignment vertical="center"/>
    </xf>
    <xf numFmtId="177" fontId="33" fillId="0" borderId="0" applyNumberFormat="0" applyFill="0" applyBorder="0" applyAlignment="0" applyProtection="0">
      <alignment vertical="center"/>
    </xf>
    <xf numFmtId="177" fontId="33" fillId="0" borderId="0" applyNumberFormat="0" applyFill="0" applyBorder="0" applyAlignment="0" applyProtection="0">
      <alignment vertical="center"/>
    </xf>
    <xf numFmtId="177" fontId="33" fillId="0" borderId="0" applyNumberFormat="0" applyFill="0" applyBorder="0" applyAlignment="0" applyProtection="0">
      <alignment vertical="center"/>
    </xf>
    <xf numFmtId="177" fontId="33" fillId="0" borderId="0" applyNumberFormat="0" applyFill="0" applyBorder="0" applyAlignment="0" applyProtection="0">
      <alignment vertical="center"/>
    </xf>
    <xf numFmtId="177" fontId="33" fillId="0" borderId="0" applyNumberFormat="0" applyFill="0" applyBorder="0" applyAlignment="0" applyProtection="0">
      <alignment vertical="center"/>
    </xf>
    <xf numFmtId="177" fontId="33" fillId="0" borderId="0" applyNumberFormat="0" applyFill="0" applyBorder="0" applyAlignment="0" applyProtection="0">
      <alignment vertical="center"/>
    </xf>
    <xf numFmtId="177" fontId="33" fillId="0" borderId="0" applyNumberFormat="0" applyFill="0" applyBorder="0" applyAlignment="0" applyProtection="0">
      <alignment vertical="center"/>
    </xf>
    <xf numFmtId="177" fontId="33" fillId="0" borderId="0" applyNumberFormat="0" applyFill="0" applyBorder="0" applyAlignment="0" applyProtection="0">
      <alignment vertical="center"/>
    </xf>
    <xf numFmtId="177" fontId="33" fillId="0" borderId="0" applyNumberFormat="0" applyFill="0" applyBorder="0" applyAlignment="0" applyProtection="0">
      <alignment vertical="center"/>
    </xf>
    <xf numFmtId="177" fontId="33" fillId="0" borderId="0" applyNumberFormat="0" applyFill="0" applyBorder="0" applyAlignment="0" applyProtection="0">
      <alignment vertical="center"/>
    </xf>
    <xf numFmtId="177" fontId="11" fillId="0" borderId="0" applyNumberFormat="0" applyFill="0" applyBorder="0" applyAlignment="0" applyProtection="0">
      <alignment vertical="center"/>
    </xf>
    <xf numFmtId="177" fontId="11" fillId="0" borderId="0" applyNumberFormat="0" applyFill="0" applyBorder="0" applyAlignment="0" applyProtection="0">
      <alignment vertical="center"/>
    </xf>
    <xf numFmtId="177" fontId="11" fillId="0" borderId="0" applyNumberFormat="0" applyFill="0" applyBorder="0" applyAlignment="0" applyProtection="0">
      <alignment vertical="center"/>
    </xf>
    <xf numFmtId="177" fontId="11" fillId="0" borderId="0" applyNumberFormat="0" applyFill="0" applyBorder="0" applyAlignment="0" applyProtection="0">
      <alignment vertical="center"/>
    </xf>
    <xf numFmtId="177" fontId="11" fillId="0" borderId="0" applyNumberFormat="0" applyFill="0" applyBorder="0" applyAlignment="0" applyProtection="0">
      <alignment vertical="center"/>
    </xf>
    <xf numFmtId="177" fontId="11" fillId="0" borderId="0" applyNumberFormat="0" applyFill="0" applyBorder="0" applyAlignment="0" applyProtection="0">
      <alignment vertical="center"/>
    </xf>
    <xf numFmtId="177" fontId="11" fillId="0" borderId="0" applyNumberFormat="0" applyFill="0" applyBorder="0" applyAlignment="0" applyProtection="0">
      <alignment vertical="center"/>
    </xf>
    <xf numFmtId="177" fontId="11" fillId="0" borderId="0" applyNumberFormat="0" applyFill="0" applyBorder="0" applyAlignment="0" applyProtection="0">
      <alignment vertical="center"/>
    </xf>
    <xf numFmtId="177" fontId="11" fillId="0" borderId="0" applyNumberFormat="0" applyFill="0" applyBorder="0" applyAlignment="0" applyProtection="0">
      <alignment vertical="center"/>
    </xf>
    <xf numFmtId="177" fontId="11" fillId="0" borderId="0" applyNumberFormat="0" applyFill="0" applyBorder="0" applyAlignment="0" applyProtection="0">
      <alignment vertical="center"/>
    </xf>
    <xf numFmtId="177" fontId="11" fillId="0" borderId="0" applyNumberFormat="0" applyFill="0" applyBorder="0" applyAlignment="0" applyProtection="0">
      <alignment vertical="center"/>
    </xf>
    <xf numFmtId="177" fontId="46" fillId="0" borderId="0">
      <alignment vertical="center"/>
    </xf>
    <xf numFmtId="177" fontId="11" fillId="0" borderId="0" applyNumberFormat="0" applyFill="0" applyBorder="0" applyAlignment="0" applyProtection="0">
      <alignment vertical="center"/>
    </xf>
    <xf numFmtId="177" fontId="46" fillId="0" borderId="0">
      <alignment vertical="center"/>
    </xf>
    <xf numFmtId="177" fontId="11" fillId="0" borderId="0" applyNumberFormat="0" applyFill="0" applyBorder="0" applyAlignment="0" applyProtection="0">
      <alignment vertical="center"/>
    </xf>
    <xf numFmtId="177" fontId="46" fillId="0" borderId="0">
      <alignment vertical="center"/>
    </xf>
    <xf numFmtId="177" fontId="11" fillId="0" borderId="0" applyNumberFormat="0" applyFill="0" applyBorder="0" applyAlignment="0" applyProtection="0">
      <alignment vertical="center"/>
    </xf>
    <xf numFmtId="177" fontId="11" fillId="0" borderId="0" applyNumberFormat="0" applyFill="0" applyBorder="0" applyAlignment="0" applyProtection="0">
      <alignment vertical="center"/>
    </xf>
    <xf numFmtId="177" fontId="11" fillId="0" borderId="0" applyNumberFormat="0" applyFill="0" applyBorder="0" applyAlignment="0" applyProtection="0">
      <alignment vertical="center"/>
    </xf>
    <xf numFmtId="177" fontId="11" fillId="0" borderId="0" applyNumberFormat="0" applyFill="0" applyBorder="0" applyAlignment="0" applyProtection="0">
      <alignment vertical="center"/>
    </xf>
    <xf numFmtId="177" fontId="11" fillId="0" borderId="0" applyNumberFormat="0" applyFill="0" applyBorder="0" applyAlignment="0" applyProtection="0">
      <alignment vertical="center"/>
    </xf>
    <xf numFmtId="177" fontId="11" fillId="0" borderId="0" applyNumberFormat="0" applyFill="0" applyBorder="0" applyAlignment="0" applyProtection="0">
      <alignment vertical="center"/>
    </xf>
    <xf numFmtId="177" fontId="11" fillId="0" borderId="0" applyNumberFormat="0" applyFill="0" applyBorder="0" applyAlignment="0" applyProtection="0">
      <alignment vertical="center"/>
    </xf>
    <xf numFmtId="177" fontId="46" fillId="0" borderId="0">
      <alignment vertical="center"/>
    </xf>
    <xf numFmtId="177" fontId="11" fillId="0" borderId="0" applyNumberFormat="0" applyFill="0" applyBorder="0" applyAlignment="0" applyProtection="0">
      <alignment vertical="center"/>
    </xf>
    <xf numFmtId="177" fontId="34" fillId="0" borderId="0">
      <alignment vertical="center"/>
    </xf>
    <xf numFmtId="177" fontId="11" fillId="0" borderId="0" applyNumberFormat="0" applyFill="0" applyBorder="0" applyAlignment="0" applyProtection="0">
      <alignment vertical="center"/>
    </xf>
    <xf numFmtId="177" fontId="34" fillId="0" borderId="0">
      <alignment vertical="center"/>
    </xf>
    <xf numFmtId="177" fontId="28" fillId="13" borderId="16" applyNumberFormat="0" applyAlignment="0" applyProtection="0">
      <alignment vertical="center"/>
    </xf>
    <xf numFmtId="177" fontId="11" fillId="0" borderId="0" applyNumberFormat="0" applyFill="0" applyBorder="0" applyAlignment="0" applyProtection="0">
      <alignment vertical="center"/>
    </xf>
    <xf numFmtId="177" fontId="46" fillId="0" borderId="0">
      <alignment vertical="center"/>
    </xf>
    <xf numFmtId="177" fontId="11" fillId="0" borderId="0" applyNumberFormat="0" applyFill="0" applyBorder="0" applyAlignment="0" applyProtection="0">
      <alignment vertical="center"/>
    </xf>
    <xf numFmtId="177" fontId="46" fillId="0" borderId="0">
      <alignment vertical="center"/>
    </xf>
    <xf numFmtId="177" fontId="11" fillId="0" borderId="0" applyNumberFormat="0" applyFill="0" applyBorder="0" applyAlignment="0" applyProtection="0">
      <alignment vertical="center"/>
    </xf>
    <xf numFmtId="177" fontId="46" fillId="0" borderId="0">
      <alignment vertical="center"/>
    </xf>
    <xf numFmtId="177" fontId="35" fillId="0" borderId="0">
      <alignment vertical="center"/>
    </xf>
    <xf numFmtId="177" fontId="14" fillId="7" borderId="0" applyNumberFormat="0" applyBorder="0" applyAlignment="0" applyProtection="0">
      <alignment vertical="center"/>
    </xf>
    <xf numFmtId="177" fontId="25" fillId="0" borderId="0" applyNumberFormat="0" applyFill="0" applyBorder="0" applyAlignment="0" applyProtection="0">
      <alignment vertical="center"/>
    </xf>
    <xf numFmtId="177" fontId="14" fillId="7" borderId="0" applyNumberFormat="0" applyBorder="0" applyAlignment="0" applyProtection="0">
      <alignment vertical="center"/>
    </xf>
    <xf numFmtId="177" fontId="14" fillId="7" borderId="0" applyNumberFormat="0" applyBorder="0" applyAlignment="0" applyProtection="0">
      <alignment vertical="center"/>
    </xf>
    <xf numFmtId="177" fontId="14" fillId="7" borderId="0" applyNumberFormat="0" applyBorder="0" applyAlignment="0" applyProtection="0">
      <alignment vertical="center"/>
    </xf>
    <xf numFmtId="177" fontId="14" fillId="7" borderId="0" applyNumberFormat="0" applyBorder="0" applyAlignment="0" applyProtection="0">
      <alignment vertical="center"/>
    </xf>
    <xf numFmtId="177" fontId="25" fillId="0" borderId="0" applyNumberFormat="0" applyFill="0" applyBorder="0" applyAlignment="0" applyProtection="0">
      <alignment vertical="center"/>
    </xf>
    <xf numFmtId="177" fontId="14" fillId="7" borderId="0" applyNumberFormat="0" applyBorder="0" applyAlignment="0" applyProtection="0">
      <alignment vertical="center"/>
    </xf>
    <xf numFmtId="177" fontId="14" fillId="7" borderId="0" applyNumberFormat="0" applyBorder="0" applyAlignment="0" applyProtection="0">
      <alignment vertical="center"/>
    </xf>
    <xf numFmtId="177" fontId="14" fillId="7" borderId="0" applyNumberFormat="0" applyBorder="0" applyAlignment="0" applyProtection="0">
      <alignment vertical="center"/>
    </xf>
    <xf numFmtId="177" fontId="46" fillId="0" borderId="0">
      <alignment vertical="center"/>
    </xf>
    <xf numFmtId="177" fontId="25" fillId="0" borderId="0" applyNumberFormat="0" applyFill="0" applyBorder="0" applyAlignment="0" applyProtection="0">
      <alignment vertical="center"/>
    </xf>
    <xf numFmtId="177" fontId="14" fillId="7" borderId="0" applyNumberFormat="0" applyBorder="0" applyAlignment="0" applyProtection="0">
      <alignment vertical="center"/>
    </xf>
    <xf numFmtId="177" fontId="14" fillId="7" borderId="0" applyNumberFormat="0" applyBorder="0" applyAlignment="0" applyProtection="0">
      <alignment vertical="center"/>
    </xf>
    <xf numFmtId="177" fontId="46" fillId="0" borderId="0">
      <alignment vertical="center"/>
    </xf>
    <xf numFmtId="177" fontId="14" fillId="7" borderId="0" applyNumberFormat="0" applyBorder="0" applyAlignment="0" applyProtection="0">
      <alignment vertical="center"/>
    </xf>
    <xf numFmtId="177" fontId="14" fillId="7" borderId="0" applyNumberFormat="0" applyBorder="0" applyAlignment="0" applyProtection="0">
      <alignment vertical="center"/>
    </xf>
    <xf numFmtId="177" fontId="14" fillId="7" borderId="0" applyNumberFormat="0" applyBorder="0" applyAlignment="0" applyProtection="0">
      <alignment vertical="center"/>
    </xf>
    <xf numFmtId="177" fontId="14" fillId="7" borderId="0" applyNumberFormat="0" applyBorder="0" applyAlignment="0" applyProtection="0">
      <alignment vertical="center"/>
    </xf>
    <xf numFmtId="177" fontId="14" fillId="7" borderId="0" applyNumberFormat="0" applyBorder="0" applyAlignment="0" applyProtection="0">
      <alignment vertical="center"/>
    </xf>
    <xf numFmtId="177" fontId="14" fillId="7" borderId="0" applyNumberFormat="0" applyBorder="0" applyAlignment="0" applyProtection="0">
      <alignment vertical="center"/>
    </xf>
    <xf numFmtId="177" fontId="14" fillId="7" borderId="0" applyNumberFormat="0" applyBorder="0" applyAlignment="0" applyProtection="0">
      <alignment vertical="center"/>
    </xf>
    <xf numFmtId="177" fontId="14" fillId="7" borderId="0" applyNumberFormat="0" applyBorder="0" applyAlignment="0" applyProtection="0">
      <alignment vertical="center"/>
    </xf>
    <xf numFmtId="177" fontId="25" fillId="0" borderId="0" applyNumberFormat="0" applyFill="0" applyBorder="0" applyAlignment="0" applyProtection="0">
      <alignment vertical="center"/>
    </xf>
    <xf numFmtId="177" fontId="14" fillId="7" borderId="0" applyNumberFormat="0" applyBorder="0" applyAlignment="0" applyProtection="0">
      <alignment vertical="center"/>
    </xf>
    <xf numFmtId="177" fontId="25" fillId="0" borderId="0" applyNumberFormat="0" applyFill="0" applyBorder="0" applyAlignment="0" applyProtection="0">
      <alignment vertical="center"/>
    </xf>
    <xf numFmtId="177" fontId="14" fillId="7" borderId="0" applyNumberFormat="0" applyBorder="0" applyAlignment="0" applyProtection="0">
      <alignment vertical="center"/>
    </xf>
    <xf numFmtId="177" fontId="46" fillId="0" borderId="0">
      <alignment vertical="center"/>
    </xf>
    <xf numFmtId="177" fontId="25" fillId="0" borderId="0" applyNumberFormat="0" applyFill="0" applyBorder="0" applyAlignment="0" applyProtection="0">
      <alignment vertical="center"/>
    </xf>
    <xf numFmtId="177" fontId="14" fillId="7" borderId="0" applyNumberFormat="0" applyBorder="0" applyAlignment="0" applyProtection="0">
      <alignment vertical="center"/>
    </xf>
    <xf numFmtId="177" fontId="25" fillId="0" borderId="0" applyNumberFormat="0" applyFill="0" applyBorder="0" applyAlignment="0" applyProtection="0">
      <alignment vertical="center"/>
    </xf>
    <xf numFmtId="177" fontId="14" fillId="7" borderId="0" applyNumberFormat="0" applyBorder="0" applyAlignment="0" applyProtection="0">
      <alignment vertical="center"/>
    </xf>
    <xf numFmtId="177" fontId="25" fillId="0" borderId="0" applyNumberFormat="0" applyFill="0" applyBorder="0" applyAlignment="0" applyProtection="0">
      <alignment vertical="center"/>
    </xf>
    <xf numFmtId="177" fontId="14" fillId="7" borderId="0" applyNumberFormat="0" applyBorder="0" applyAlignment="0" applyProtection="0">
      <alignment vertical="center"/>
    </xf>
    <xf numFmtId="177" fontId="46" fillId="0" borderId="0">
      <alignment vertical="center"/>
    </xf>
    <xf numFmtId="177" fontId="25" fillId="0" borderId="0" applyNumberFormat="0" applyFill="0" applyBorder="0" applyAlignment="0" applyProtection="0">
      <alignment vertical="center"/>
    </xf>
    <xf numFmtId="177" fontId="14" fillId="7" borderId="0" applyNumberFormat="0" applyBorder="0" applyAlignment="0" applyProtection="0">
      <alignment vertical="center"/>
    </xf>
    <xf numFmtId="177" fontId="25" fillId="0" borderId="0" applyNumberFormat="0" applyFill="0" applyBorder="0" applyAlignment="0" applyProtection="0">
      <alignment vertical="center"/>
    </xf>
    <xf numFmtId="177" fontId="14" fillId="7" borderId="0" applyNumberFormat="0" applyBorder="0" applyAlignment="0" applyProtection="0">
      <alignment vertical="center"/>
    </xf>
    <xf numFmtId="177" fontId="25" fillId="0" borderId="0" applyNumberFormat="0" applyFill="0" applyBorder="0" applyAlignment="0" applyProtection="0">
      <alignment vertical="center"/>
    </xf>
    <xf numFmtId="177" fontId="14" fillId="7" borderId="0" applyNumberFormat="0" applyBorder="0" applyAlignment="0" applyProtection="0">
      <alignment vertical="center"/>
    </xf>
    <xf numFmtId="177" fontId="25" fillId="0" borderId="0" applyNumberFormat="0" applyFill="0" applyBorder="0" applyAlignment="0" applyProtection="0">
      <alignment vertical="center"/>
    </xf>
    <xf numFmtId="177" fontId="14" fillId="7" borderId="0" applyNumberFormat="0" applyBorder="0" applyAlignment="0" applyProtection="0">
      <alignment vertical="center"/>
    </xf>
    <xf numFmtId="177" fontId="25" fillId="0" borderId="0" applyNumberFormat="0" applyFill="0" applyBorder="0" applyAlignment="0" applyProtection="0">
      <alignment vertical="center"/>
    </xf>
    <xf numFmtId="177" fontId="14" fillId="7" borderId="0" applyNumberFormat="0" applyBorder="0" applyAlignment="0" applyProtection="0">
      <alignment vertical="center"/>
    </xf>
    <xf numFmtId="177" fontId="25" fillId="0" borderId="0" applyNumberFormat="0" applyFill="0" applyBorder="0" applyAlignment="0" applyProtection="0">
      <alignment vertical="center"/>
    </xf>
    <xf numFmtId="177" fontId="36" fillId="0" borderId="19" applyNumberFormat="0" applyFill="0" applyAlignment="0" applyProtection="0">
      <alignment vertical="center"/>
    </xf>
    <xf numFmtId="177" fontId="14" fillId="7" borderId="0" applyNumberFormat="0" applyBorder="0" applyAlignment="0" applyProtection="0">
      <alignment vertical="center"/>
    </xf>
    <xf numFmtId="177" fontId="25" fillId="0" borderId="0" applyNumberFormat="0" applyFill="0" applyBorder="0" applyAlignment="0" applyProtection="0">
      <alignment vertical="center"/>
    </xf>
    <xf numFmtId="177" fontId="14" fillId="7" borderId="0" applyNumberFormat="0" applyBorder="0" applyAlignment="0" applyProtection="0">
      <alignment vertical="center"/>
    </xf>
    <xf numFmtId="177" fontId="14" fillId="7" borderId="0" applyNumberFormat="0" applyBorder="0" applyAlignment="0" applyProtection="0">
      <alignment vertical="center"/>
    </xf>
    <xf numFmtId="177" fontId="14" fillId="7" borderId="0" applyNumberFormat="0" applyBorder="0" applyAlignment="0" applyProtection="0">
      <alignment vertical="center"/>
    </xf>
    <xf numFmtId="177" fontId="14" fillId="7" borderId="0" applyNumberFormat="0" applyBorder="0" applyAlignment="0" applyProtection="0">
      <alignment vertical="center"/>
    </xf>
    <xf numFmtId="177" fontId="14" fillId="7" borderId="0" applyNumberFormat="0" applyBorder="0" applyAlignment="0" applyProtection="0">
      <alignment vertical="center"/>
    </xf>
    <xf numFmtId="177" fontId="14" fillId="7" borderId="0" applyNumberFormat="0" applyBorder="0" applyAlignment="0" applyProtection="0">
      <alignment vertical="center"/>
    </xf>
    <xf numFmtId="177" fontId="14" fillId="7" borderId="0" applyNumberFormat="0" applyBorder="0" applyAlignment="0" applyProtection="0">
      <alignment vertical="center"/>
    </xf>
    <xf numFmtId="177" fontId="14" fillId="7" borderId="0" applyNumberFormat="0" applyBorder="0" applyAlignment="0" applyProtection="0">
      <alignment vertical="center"/>
    </xf>
    <xf numFmtId="177" fontId="17" fillId="0" borderId="0" applyNumberFormat="0" applyFill="0" applyBorder="0" applyAlignment="0" applyProtection="0">
      <alignment vertical="center"/>
    </xf>
    <xf numFmtId="177" fontId="14" fillId="7" borderId="0" applyNumberFormat="0" applyBorder="0" applyAlignment="0" applyProtection="0">
      <alignment vertical="center"/>
    </xf>
    <xf numFmtId="177" fontId="17" fillId="0" borderId="0" applyNumberFormat="0" applyFill="0" applyBorder="0" applyAlignment="0" applyProtection="0">
      <alignment vertical="center"/>
    </xf>
    <xf numFmtId="177" fontId="14" fillId="7" borderId="0" applyNumberFormat="0" applyBorder="0" applyAlignment="0" applyProtection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23" fillId="18" borderId="0" applyNumberFormat="0" applyBorder="0" applyAlignment="0" applyProtection="0">
      <alignment vertical="center"/>
    </xf>
    <xf numFmtId="177" fontId="14" fillId="7" borderId="0" applyNumberFormat="0" applyBorder="0" applyAlignment="0" applyProtection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14" fillId="7" borderId="0" applyNumberFormat="0" applyBorder="0" applyAlignment="0" applyProtection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14" fillId="7" borderId="0" applyNumberFormat="0" applyBorder="0" applyAlignment="0" applyProtection="0">
      <alignment vertical="center"/>
    </xf>
    <xf numFmtId="177" fontId="46" fillId="0" borderId="0">
      <alignment vertical="center"/>
    </xf>
    <xf numFmtId="177" fontId="23" fillId="18" borderId="0" applyNumberFormat="0" applyBorder="0" applyAlignment="0" applyProtection="0">
      <alignment vertical="center"/>
    </xf>
    <xf numFmtId="177" fontId="14" fillId="7" borderId="0" applyNumberFormat="0" applyBorder="0" applyAlignment="0" applyProtection="0">
      <alignment vertical="center"/>
    </xf>
    <xf numFmtId="177" fontId="46" fillId="0" borderId="0">
      <alignment vertical="center"/>
    </xf>
    <xf numFmtId="177" fontId="14" fillId="7" borderId="0" applyNumberFormat="0" applyBorder="0" applyAlignment="0" applyProtection="0">
      <alignment vertical="center"/>
    </xf>
    <xf numFmtId="177" fontId="43" fillId="19" borderId="0" applyNumberFormat="0" applyBorder="0" applyAlignment="0" applyProtection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13" fillId="4" borderId="0" applyNumberFormat="0" applyBorder="0" applyAlignment="0" applyProtection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21" fillId="0" borderId="14" applyNumberFormat="0" applyFill="0" applyAlignment="0" applyProtection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21" fillId="0" borderId="14" applyNumberFormat="0" applyFill="0" applyAlignment="0" applyProtection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21" fillId="0" borderId="14" applyNumberFormat="0" applyFill="0" applyAlignment="0" applyProtection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16" fillId="21" borderId="0" applyNumberFormat="0" applyBorder="0" applyAlignment="0" applyProtection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16" fillId="21" borderId="0" applyNumberFormat="0" applyBorder="0" applyAlignment="0" applyProtection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25" fillId="0" borderId="0" applyNumberFormat="0" applyFill="0" applyBorder="0" applyAlignment="0" applyProtection="0">
      <alignment vertical="center"/>
    </xf>
    <xf numFmtId="177" fontId="46" fillId="0" borderId="0">
      <alignment vertical="center"/>
    </xf>
    <xf numFmtId="177" fontId="25" fillId="0" borderId="0" applyNumberFormat="0" applyFill="0" applyBorder="0" applyAlignment="0" applyProtection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25" fillId="0" borderId="0" applyNumberFormat="0" applyFill="0" applyBorder="0" applyAlignment="0" applyProtection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25" fillId="0" borderId="0" applyNumberFormat="0" applyFill="0" applyBorder="0" applyAlignment="0" applyProtection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16" fillId="21" borderId="0" applyNumberFormat="0" applyBorder="0" applyAlignment="0" applyProtection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16" fillId="21" borderId="0" applyNumberFormat="0" applyBorder="0" applyAlignment="0" applyProtection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13" fillId="4" borderId="0" applyNumberFormat="0" applyBorder="0" applyAlignment="0" applyProtection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18" fillId="12" borderId="11" applyNumberFormat="0" applyAlignment="0" applyProtection="0">
      <alignment vertical="center"/>
    </xf>
    <xf numFmtId="177" fontId="46" fillId="0" borderId="0">
      <alignment vertical="center"/>
    </xf>
    <xf numFmtId="177" fontId="18" fillId="12" borderId="11" applyNumberFormat="0" applyAlignment="0" applyProtection="0">
      <alignment vertical="center"/>
    </xf>
    <xf numFmtId="177" fontId="46" fillId="0" borderId="0">
      <alignment vertical="center"/>
    </xf>
    <xf numFmtId="177" fontId="18" fillId="12" borderId="11" applyNumberFormat="0" applyAlignment="0" applyProtection="0">
      <alignment vertical="center"/>
    </xf>
    <xf numFmtId="177" fontId="46" fillId="0" borderId="0">
      <alignment vertical="center"/>
    </xf>
    <xf numFmtId="177" fontId="18" fillId="12" borderId="11" applyNumberFormat="0" applyAlignment="0" applyProtection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18" fillId="12" borderId="11" applyNumberFormat="0" applyAlignment="0" applyProtection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18" fillId="12" borderId="11" applyNumberFormat="0" applyAlignment="0" applyProtection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18" fillId="12" borderId="11" applyNumberFormat="0" applyAlignment="0" applyProtection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18" fillId="12" borderId="11" applyNumberFormat="0" applyAlignment="0" applyProtection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16" fillId="21" borderId="0" applyNumberFormat="0" applyBorder="0" applyAlignment="0" applyProtection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16" fillId="21" borderId="0" applyNumberFormat="0" applyBorder="0" applyAlignment="0" applyProtection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44" fillId="0" borderId="0">
      <alignment vertical="center"/>
    </xf>
    <xf numFmtId="177" fontId="46" fillId="0" borderId="0">
      <alignment vertical="center"/>
    </xf>
    <xf numFmtId="177" fontId="13" fillId="4" borderId="0" applyNumberFormat="0" applyBorder="0" applyAlignment="0" applyProtection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18" fillId="12" borderId="11" applyNumberFormat="0" applyAlignment="0" applyProtection="0">
      <alignment vertical="center"/>
    </xf>
    <xf numFmtId="177" fontId="46" fillId="0" borderId="0">
      <alignment vertical="center"/>
    </xf>
    <xf numFmtId="177" fontId="18" fillId="12" borderId="11" applyNumberFormat="0" applyAlignment="0" applyProtection="0">
      <alignment vertical="center"/>
    </xf>
    <xf numFmtId="177" fontId="16" fillId="10" borderId="0" applyNumberFormat="0" applyBorder="0" applyAlignment="0" applyProtection="0">
      <alignment vertical="center"/>
    </xf>
    <xf numFmtId="177" fontId="46" fillId="0" borderId="0">
      <alignment vertical="center"/>
    </xf>
    <xf numFmtId="177" fontId="16" fillId="10" borderId="0" applyNumberFormat="0" applyBorder="0" applyAlignment="0" applyProtection="0">
      <alignment vertical="center"/>
    </xf>
    <xf numFmtId="177" fontId="46" fillId="0" borderId="0">
      <alignment vertical="center"/>
    </xf>
    <xf numFmtId="177" fontId="16" fillId="10" borderId="0" applyNumberFormat="0" applyBorder="0" applyAlignment="0" applyProtection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16" fillId="9" borderId="0" applyNumberFormat="0" applyBorder="0" applyAlignment="0" applyProtection="0">
      <alignment vertical="center"/>
    </xf>
    <xf numFmtId="177" fontId="16" fillId="10" borderId="0" applyNumberFormat="0" applyBorder="0" applyAlignment="0" applyProtection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16" fillId="9" borderId="0" applyNumberFormat="0" applyBorder="0" applyAlignment="0" applyProtection="0">
      <alignment vertical="center"/>
    </xf>
    <xf numFmtId="177" fontId="16" fillId="10" borderId="0" applyNumberFormat="0" applyBorder="0" applyAlignment="0" applyProtection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16" fillId="10" borderId="0" applyNumberFormat="0" applyBorder="0" applyAlignment="0" applyProtection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16" fillId="10" borderId="0" applyNumberFormat="0" applyBorder="0" applyAlignment="0" applyProtection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16" fillId="10" borderId="0" applyNumberFormat="0" applyBorder="0" applyAlignment="0" applyProtection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18" fillId="12" borderId="11" applyNumberFormat="0" applyAlignment="0" applyProtection="0">
      <alignment vertical="center"/>
    </xf>
    <xf numFmtId="177" fontId="46" fillId="0" borderId="0">
      <alignment vertical="center"/>
    </xf>
    <xf numFmtId="177" fontId="18" fillId="12" borderId="11" applyNumberFormat="0" applyAlignment="0" applyProtection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16" fillId="21" borderId="0" applyNumberFormat="0" applyBorder="0" applyAlignment="0" applyProtection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16" fillId="21" borderId="0" applyNumberFormat="0" applyBorder="0" applyAlignment="0" applyProtection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16" fillId="21" borderId="0" applyNumberFormat="0" applyBorder="0" applyAlignment="0" applyProtection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23" fillId="18" borderId="0" applyNumberFormat="0" applyBorder="0" applyAlignment="0" applyProtection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23" fillId="18" borderId="0" applyNumberFormat="0" applyBorder="0" applyAlignment="0" applyProtection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23" fillId="18" borderId="0" applyNumberFormat="0" applyBorder="0" applyAlignment="0" applyProtection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23" fillId="18" borderId="0" applyNumberFormat="0" applyBorder="0" applyAlignment="0" applyProtection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23" fillId="18" borderId="0" applyNumberFormat="0" applyBorder="0" applyAlignment="0" applyProtection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23" fillId="18" borderId="0" applyNumberFormat="0" applyBorder="0" applyAlignment="0" applyProtection="0">
      <alignment vertical="center"/>
    </xf>
    <xf numFmtId="177" fontId="46" fillId="0" borderId="0">
      <alignment vertical="center"/>
    </xf>
    <xf numFmtId="177" fontId="17" fillId="0" borderId="0" applyNumberFormat="0" applyFill="0" applyBorder="0" applyAlignment="0" applyProtection="0">
      <alignment vertical="center"/>
    </xf>
    <xf numFmtId="177" fontId="46" fillId="0" borderId="0">
      <alignment vertical="center"/>
    </xf>
    <xf numFmtId="177" fontId="16" fillId="8" borderId="0" applyNumberFormat="0" applyBorder="0" applyAlignment="0" applyProtection="0">
      <alignment vertical="center"/>
    </xf>
    <xf numFmtId="177" fontId="46" fillId="0" borderId="0">
      <alignment vertical="center"/>
    </xf>
    <xf numFmtId="177" fontId="16" fillId="8" borderId="0" applyNumberFormat="0" applyBorder="0" applyAlignment="0" applyProtection="0">
      <alignment vertical="center"/>
    </xf>
    <xf numFmtId="177" fontId="46" fillId="0" borderId="0">
      <alignment vertical="center"/>
    </xf>
    <xf numFmtId="177" fontId="16" fillId="8" borderId="0" applyNumberFormat="0" applyBorder="0" applyAlignment="0" applyProtection="0">
      <alignment vertical="center"/>
    </xf>
    <xf numFmtId="177" fontId="46" fillId="0" borderId="0">
      <alignment vertical="center"/>
    </xf>
    <xf numFmtId="177" fontId="16" fillId="8" borderId="0" applyNumberFormat="0" applyBorder="0" applyAlignment="0" applyProtection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16" fillId="8" borderId="0" applyNumberFormat="0" applyBorder="0" applyAlignment="0" applyProtection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23" fillId="18" borderId="0" applyNumberFormat="0" applyBorder="0" applyAlignment="0" applyProtection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23" fillId="18" borderId="0" applyNumberFormat="0" applyBorder="0" applyAlignment="0" applyProtection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18" fillId="12" borderId="11" applyNumberFormat="0" applyAlignment="0" applyProtection="0">
      <alignment vertical="center"/>
    </xf>
    <xf numFmtId="177" fontId="19" fillId="14" borderId="12" applyNumberFormat="0" applyFont="0" applyAlignment="0" applyProtection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23" fillId="18" borderId="0" applyNumberFormat="0" applyBorder="0" applyAlignment="0" applyProtection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23" fillId="18" borderId="0" applyNumberFormat="0" applyBorder="0" applyAlignment="0" applyProtection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30" fillId="20" borderId="17" applyNumberFormat="0" applyAlignment="0" applyProtection="0">
      <alignment vertical="center"/>
    </xf>
    <xf numFmtId="177" fontId="46" fillId="0" borderId="0">
      <alignment vertical="center"/>
    </xf>
    <xf numFmtId="177" fontId="30" fillId="20" borderId="17" applyNumberFormat="0" applyAlignment="0" applyProtection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19" fillId="14" borderId="12" applyNumberFormat="0" applyFont="0" applyAlignment="0" applyProtection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16" fillId="16" borderId="0" applyNumberFormat="0" applyBorder="0" applyAlignment="0" applyProtection="0">
      <alignment vertical="center"/>
    </xf>
    <xf numFmtId="177" fontId="46" fillId="0" borderId="0">
      <alignment vertical="center"/>
    </xf>
    <xf numFmtId="177" fontId="16" fillId="16" borderId="0" applyNumberFormat="0" applyBorder="0" applyAlignment="0" applyProtection="0">
      <alignment vertical="center"/>
    </xf>
    <xf numFmtId="177" fontId="46" fillId="0" borderId="0">
      <alignment vertical="center"/>
    </xf>
    <xf numFmtId="177" fontId="16" fillId="16" borderId="0" applyNumberFormat="0" applyBorder="0" applyAlignment="0" applyProtection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16" fillId="16" borderId="0" applyNumberFormat="0" applyBorder="0" applyAlignment="0" applyProtection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16" fillId="16" borderId="0" applyNumberFormat="0" applyBorder="0" applyAlignment="0" applyProtection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16" fillId="16" borderId="0" applyNumberFormat="0" applyBorder="0" applyAlignment="0" applyProtection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16" fillId="16" borderId="0" applyNumberFormat="0" applyBorder="0" applyAlignment="0" applyProtection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16" fillId="16" borderId="0" applyNumberFormat="0" applyBorder="0" applyAlignment="0" applyProtection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16" fillId="9" borderId="0" applyNumberFormat="0" applyBorder="0" applyAlignment="0" applyProtection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23" fillId="18" borderId="0" applyNumberFormat="0" applyBorder="0" applyAlignment="0" applyProtection="0">
      <alignment vertical="center"/>
    </xf>
    <xf numFmtId="177" fontId="46" fillId="0" borderId="0">
      <alignment vertical="center"/>
    </xf>
    <xf numFmtId="177" fontId="16" fillId="10" borderId="0" applyNumberFormat="0" applyBorder="0" applyAlignment="0" applyProtection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23" fillId="18" borderId="0" applyNumberFormat="0" applyBorder="0" applyAlignment="0" applyProtection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16" fillId="16" borderId="0" applyNumberFormat="0" applyBorder="0" applyAlignment="0" applyProtection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16" fillId="23" borderId="0" applyNumberFormat="0" applyBorder="0" applyAlignment="0" applyProtection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16" fillId="8" borderId="0" applyNumberFormat="0" applyBorder="0" applyAlignment="0" applyProtection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16" fillId="21" borderId="0" applyNumberFormat="0" applyBorder="0" applyAlignment="0" applyProtection="0">
      <alignment vertical="center"/>
    </xf>
    <xf numFmtId="177" fontId="46" fillId="0" borderId="0">
      <alignment vertical="center"/>
    </xf>
    <xf numFmtId="177" fontId="12" fillId="0" borderId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23" fillId="18" borderId="0" applyNumberFormat="0" applyBorder="0" applyAlignment="0" applyProtection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23" fillId="18" borderId="0" applyNumberFormat="0" applyBorder="0" applyAlignment="0" applyProtection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16" fillId="16" borderId="0" applyNumberFormat="0" applyBorder="0" applyAlignment="0" applyProtection="0">
      <alignment vertical="center"/>
    </xf>
    <xf numFmtId="177" fontId="46" fillId="0" borderId="0">
      <alignment vertical="center"/>
    </xf>
    <xf numFmtId="177" fontId="16" fillId="16" borderId="0" applyNumberFormat="0" applyBorder="0" applyAlignment="0" applyProtection="0">
      <alignment vertical="center"/>
    </xf>
    <xf numFmtId="177" fontId="46" fillId="0" borderId="0">
      <alignment vertical="center"/>
    </xf>
    <xf numFmtId="177" fontId="16" fillId="16" borderId="0" applyNumberFormat="0" applyBorder="0" applyAlignment="0" applyProtection="0">
      <alignment vertical="center"/>
    </xf>
    <xf numFmtId="177" fontId="46" fillId="0" borderId="0">
      <alignment vertical="center"/>
    </xf>
    <xf numFmtId="177" fontId="16" fillId="16" borderId="0" applyNumberFormat="0" applyBorder="0" applyAlignment="0" applyProtection="0">
      <alignment vertical="center"/>
    </xf>
    <xf numFmtId="177" fontId="46" fillId="0" borderId="0">
      <alignment vertical="center"/>
    </xf>
    <xf numFmtId="177" fontId="16" fillId="16" borderId="0" applyNumberFormat="0" applyBorder="0" applyAlignment="0" applyProtection="0">
      <alignment vertical="center"/>
    </xf>
    <xf numFmtId="177" fontId="46" fillId="0" borderId="0">
      <alignment vertical="center"/>
    </xf>
    <xf numFmtId="177" fontId="16" fillId="16" borderId="0" applyNumberFormat="0" applyBorder="0" applyAlignment="0" applyProtection="0">
      <alignment vertical="center"/>
    </xf>
    <xf numFmtId="177" fontId="46" fillId="0" borderId="0">
      <alignment vertical="center"/>
    </xf>
    <xf numFmtId="177" fontId="16" fillId="16" borderId="0" applyNumberFormat="0" applyBorder="0" applyAlignment="0" applyProtection="0">
      <alignment vertical="center"/>
    </xf>
    <xf numFmtId="177" fontId="46" fillId="0" borderId="0">
      <alignment vertical="center"/>
    </xf>
    <xf numFmtId="177" fontId="16" fillId="16" borderId="0" applyNumberFormat="0" applyBorder="0" applyAlignment="0" applyProtection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16" fillId="16" borderId="0" applyNumberFormat="0" applyBorder="0" applyAlignment="0" applyProtection="0">
      <alignment vertical="center"/>
    </xf>
    <xf numFmtId="177" fontId="34" fillId="0" borderId="0">
      <alignment vertical="center"/>
    </xf>
    <xf numFmtId="177" fontId="34" fillId="0" borderId="0">
      <alignment vertical="center"/>
    </xf>
    <xf numFmtId="177" fontId="34" fillId="0" borderId="0">
      <alignment vertical="center"/>
    </xf>
    <xf numFmtId="177" fontId="28" fillId="13" borderId="16" applyNumberFormat="0" applyAlignment="0" applyProtection="0">
      <alignment vertical="center"/>
    </xf>
    <xf numFmtId="177" fontId="46" fillId="0" borderId="0">
      <alignment vertical="center"/>
    </xf>
    <xf numFmtId="177" fontId="30" fillId="20" borderId="17" applyNumberFormat="0" applyAlignment="0" applyProtection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30" fillId="20" borderId="17" applyNumberFormat="0" applyAlignment="0" applyProtection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30" fillId="20" borderId="17" applyNumberFormat="0" applyAlignment="0" applyProtection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30" fillId="20" borderId="17" applyNumberFormat="0" applyAlignment="0" applyProtection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36" fillId="0" borderId="19" applyNumberFormat="0" applyFill="0" applyAlignment="0" applyProtection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30" fillId="20" borderId="17" applyNumberFormat="0" applyAlignment="0" applyProtection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30" fillId="20" borderId="17" applyNumberFormat="0" applyAlignment="0" applyProtection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30" fillId="20" borderId="17" applyNumberFormat="0" applyAlignment="0" applyProtection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28" fillId="13" borderId="16" applyNumberFormat="0" applyAlignment="0" applyProtection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28" fillId="13" borderId="16" applyNumberFormat="0" applyAlignment="0" applyProtection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25" fillId="0" borderId="0" applyNumberFormat="0" applyFill="0" applyBorder="0" applyAlignment="0" applyProtection="0">
      <alignment vertical="center"/>
    </xf>
    <xf numFmtId="177" fontId="46" fillId="0" borderId="0">
      <alignment vertical="center"/>
    </xf>
    <xf numFmtId="177" fontId="25" fillId="0" borderId="0" applyNumberFormat="0" applyFill="0" applyBorder="0" applyAlignment="0" applyProtection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17" fillId="0" borderId="0" applyNumberFormat="0" applyFill="0" applyBorder="0" applyAlignment="0" applyProtection="0">
      <alignment vertical="center"/>
    </xf>
    <xf numFmtId="177" fontId="46" fillId="0" borderId="0">
      <alignment vertical="center"/>
    </xf>
    <xf numFmtId="177" fontId="17" fillId="0" borderId="0" applyNumberFormat="0" applyFill="0" applyBorder="0" applyAlignment="0" applyProtection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23" fillId="18" borderId="0" applyNumberFormat="0" applyBorder="0" applyAlignment="0" applyProtection="0">
      <alignment vertical="center"/>
    </xf>
    <xf numFmtId="177" fontId="46" fillId="0" borderId="0">
      <alignment vertical="center"/>
    </xf>
    <xf numFmtId="177" fontId="23" fillId="18" borderId="0" applyNumberFormat="0" applyBorder="0" applyAlignment="0" applyProtection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28" fillId="13" borderId="16" applyNumberFormat="0" applyAlignment="0" applyProtection="0">
      <alignment vertical="center"/>
    </xf>
    <xf numFmtId="177" fontId="19" fillId="14" borderId="12" applyNumberFormat="0" applyFont="0" applyAlignment="0" applyProtection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36" fillId="0" borderId="19" applyNumberFormat="0" applyFill="0" applyAlignment="0" applyProtection="0">
      <alignment vertical="center"/>
    </xf>
    <xf numFmtId="177" fontId="46" fillId="0" borderId="0">
      <alignment vertical="center"/>
    </xf>
    <xf numFmtId="177" fontId="36" fillId="0" borderId="19" applyNumberFormat="0" applyFill="0" applyAlignment="0" applyProtection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36" fillId="0" borderId="19" applyNumberFormat="0" applyFill="0" applyAlignment="0" applyProtection="0">
      <alignment vertical="center"/>
    </xf>
    <xf numFmtId="177" fontId="46" fillId="0" borderId="0">
      <alignment vertical="center"/>
    </xf>
    <xf numFmtId="177" fontId="36" fillId="0" borderId="19" applyNumberFormat="0" applyFill="0" applyAlignment="0" applyProtection="0">
      <alignment vertical="center"/>
    </xf>
    <xf numFmtId="177" fontId="46" fillId="0" borderId="0">
      <alignment vertical="center"/>
    </xf>
    <xf numFmtId="177" fontId="36" fillId="0" borderId="19" applyNumberFormat="0" applyFill="0" applyAlignment="0" applyProtection="0">
      <alignment vertical="center"/>
    </xf>
    <xf numFmtId="177" fontId="46" fillId="0" borderId="0">
      <alignment vertical="center"/>
    </xf>
    <xf numFmtId="177" fontId="36" fillId="0" borderId="19" applyNumberFormat="0" applyFill="0" applyAlignment="0" applyProtection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46" fillId="0" borderId="0">
      <alignment vertical="center"/>
    </xf>
    <xf numFmtId="177" fontId="45" fillId="0" borderId="0" applyProtection="0">
      <alignment vertical="center"/>
    </xf>
    <xf numFmtId="177" fontId="13" fillId="4" borderId="0" applyNumberFormat="0" applyBorder="0" applyAlignment="0" applyProtection="0">
      <alignment vertical="center"/>
    </xf>
    <xf numFmtId="177" fontId="13" fillId="4" borderId="0" applyNumberFormat="0" applyBorder="0" applyAlignment="0" applyProtection="0">
      <alignment vertical="center"/>
    </xf>
    <xf numFmtId="177" fontId="13" fillId="4" borderId="0" applyNumberFormat="0" applyBorder="0" applyAlignment="0" applyProtection="0">
      <alignment vertical="center"/>
    </xf>
    <xf numFmtId="177" fontId="13" fillId="4" borderId="0" applyNumberFormat="0" applyBorder="0" applyAlignment="0" applyProtection="0">
      <alignment vertical="center"/>
    </xf>
    <xf numFmtId="177" fontId="13" fillId="4" borderId="0" applyNumberFormat="0" applyBorder="0" applyAlignment="0" applyProtection="0">
      <alignment vertical="center"/>
    </xf>
    <xf numFmtId="177" fontId="16" fillId="23" borderId="0" applyNumberFormat="0" applyBorder="0" applyAlignment="0" applyProtection="0">
      <alignment vertical="center"/>
    </xf>
    <xf numFmtId="177" fontId="13" fillId="4" borderId="0" applyNumberFormat="0" applyBorder="0" applyAlignment="0" applyProtection="0">
      <alignment vertical="center"/>
    </xf>
    <xf numFmtId="177" fontId="13" fillId="4" borderId="0" applyNumberFormat="0" applyBorder="0" applyAlignment="0" applyProtection="0">
      <alignment vertical="center"/>
    </xf>
    <xf numFmtId="177" fontId="13" fillId="4" borderId="0" applyNumberFormat="0" applyBorder="0" applyAlignment="0" applyProtection="0">
      <alignment vertical="center"/>
    </xf>
    <xf numFmtId="177" fontId="13" fillId="4" borderId="0" applyNumberFormat="0" applyBorder="0" applyAlignment="0" applyProtection="0">
      <alignment vertical="center"/>
    </xf>
    <xf numFmtId="177" fontId="13" fillId="4" borderId="0" applyNumberFormat="0" applyBorder="0" applyAlignment="0" applyProtection="0">
      <alignment vertical="center"/>
    </xf>
    <xf numFmtId="177" fontId="13" fillId="4" borderId="0" applyNumberFormat="0" applyBorder="0" applyAlignment="0" applyProtection="0">
      <alignment vertical="center"/>
    </xf>
    <xf numFmtId="177" fontId="29" fillId="20" borderId="16" applyNumberFormat="0" applyAlignment="0" applyProtection="0">
      <alignment vertical="center"/>
    </xf>
    <xf numFmtId="177" fontId="13" fillId="4" borderId="0" applyNumberFormat="0" applyBorder="0" applyAlignment="0" applyProtection="0">
      <alignment vertical="center"/>
    </xf>
    <xf numFmtId="177" fontId="29" fillId="20" borderId="16" applyNumberFormat="0" applyAlignment="0" applyProtection="0">
      <alignment vertical="center"/>
    </xf>
    <xf numFmtId="177" fontId="13" fillId="4" borderId="0" applyNumberFormat="0" applyBorder="0" applyAlignment="0" applyProtection="0">
      <alignment vertical="center"/>
    </xf>
    <xf numFmtId="177" fontId="13" fillId="4" borderId="0" applyNumberFormat="0" applyBorder="0" applyAlignment="0" applyProtection="0">
      <alignment vertical="center"/>
    </xf>
    <xf numFmtId="177" fontId="13" fillId="4" borderId="0" applyNumberFormat="0" applyBorder="0" applyAlignment="0" applyProtection="0">
      <alignment vertical="center"/>
    </xf>
    <xf numFmtId="177" fontId="13" fillId="4" borderId="0" applyNumberFormat="0" applyBorder="0" applyAlignment="0" applyProtection="0">
      <alignment vertical="center"/>
    </xf>
    <xf numFmtId="177" fontId="16" fillId="21" borderId="0" applyNumberFormat="0" applyBorder="0" applyAlignment="0" applyProtection="0">
      <alignment vertical="center"/>
    </xf>
    <xf numFmtId="177" fontId="13" fillId="4" borderId="0" applyNumberFormat="0" applyBorder="0" applyAlignment="0" applyProtection="0">
      <alignment vertical="center"/>
    </xf>
    <xf numFmtId="177" fontId="13" fillId="4" borderId="0" applyNumberFormat="0" applyBorder="0" applyAlignment="0" applyProtection="0">
      <alignment vertical="center"/>
    </xf>
    <xf numFmtId="177" fontId="16" fillId="16" borderId="0" applyNumberFormat="0" applyBorder="0" applyAlignment="0" applyProtection="0">
      <alignment vertical="center"/>
    </xf>
    <xf numFmtId="177" fontId="13" fillId="4" borderId="0" applyNumberFormat="0" applyBorder="0" applyAlignment="0" applyProtection="0">
      <alignment vertical="center"/>
    </xf>
    <xf numFmtId="177" fontId="21" fillId="0" borderId="14" applyNumberFormat="0" applyFill="0" applyAlignment="0" applyProtection="0">
      <alignment vertical="center"/>
    </xf>
    <xf numFmtId="177" fontId="21" fillId="0" borderId="14" applyNumberFormat="0" applyFill="0" applyAlignment="0" applyProtection="0">
      <alignment vertical="center"/>
    </xf>
    <xf numFmtId="177" fontId="16" fillId="23" borderId="0" applyNumberFormat="0" applyBorder="0" applyAlignment="0" applyProtection="0">
      <alignment vertical="center"/>
    </xf>
    <xf numFmtId="177" fontId="21" fillId="0" borderId="14" applyNumberFormat="0" applyFill="0" applyAlignment="0" applyProtection="0">
      <alignment vertical="center"/>
    </xf>
    <xf numFmtId="177" fontId="21" fillId="0" borderId="14" applyNumberFormat="0" applyFill="0" applyAlignment="0" applyProtection="0">
      <alignment vertical="center"/>
    </xf>
    <xf numFmtId="177" fontId="17" fillId="0" borderId="0" applyNumberFormat="0" applyFill="0" applyBorder="0" applyAlignment="0" applyProtection="0">
      <alignment vertical="center"/>
    </xf>
    <xf numFmtId="177" fontId="21" fillId="0" borderId="14" applyNumberFormat="0" applyFill="0" applyAlignment="0" applyProtection="0">
      <alignment vertical="center"/>
    </xf>
    <xf numFmtId="177" fontId="16" fillId="23" borderId="0" applyNumberFormat="0" applyBorder="0" applyAlignment="0" applyProtection="0">
      <alignment vertical="center"/>
    </xf>
    <xf numFmtId="177" fontId="21" fillId="0" borderId="14" applyNumberFormat="0" applyFill="0" applyAlignment="0" applyProtection="0">
      <alignment vertical="center"/>
    </xf>
    <xf numFmtId="177" fontId="21" fillId="0" borderId="14" applyNumberFormat="0" applyFill="0" applyAlignment="0" applyProtection="0">
      <alignment vertical="center"/>
    </xf>
    <xf numFmtId="177" fontId="17" fillId="0" borderId="0" applyNumberFormat="0" applyFill="0" applyBorder="0" applyAlignment="0" applyProtection="0">
      <alignment vertical="center"/>
    </xf>
    <xf numFmtId="177" fontId="21" fillId="0" borderId="14" applyNumberFormat="0" applyFill="0" applyAlignment="0" applyProtection="0">
      <alignment vertical="center"/>
    </xf>
    <xf numFmtId="177" fontId="16" fillId="23" borderId="0" applyNumberFormat="0" applyBorder="0" applyAlignment="0" applyProtection="0">
      <alignment vertical="center"/>
    </xf>
    <xf numFmtId="177" fontId="21" fillId="0" borderId="14" applyNumberFormat="0" applyFill="0" applyAlignment="0" applyProtection="0">
      <alignment vertical="center"/>
    </xf>
    <xf numFmtId="177" fontId="36" fillId="0" borderId="19" applyNumberFormat="0" applyFill="0" applyAlignment="0" applyProtection="0">
      <alignment vertical="center"/>
    </xf>
    <xf numFmtId="177" fontId="21" fillId="0" borderId="14" applyNumberFormat="0" applyFill="0" applyAlignment="0" applyProtection="0">
      <alignment vertical="center"/>
    </xf>
    <xf numFmtId="177" fontId="17" fillId="0" borderId="0" applyNumberFormat="0" applyFill="0" applyBorder="0" applyAlignment="0" applyProtection="0">
      <alignment vertical="center"/>
    </xf>
    <xf numFmtId="177" fontId="21" fillId="0" borderId="14" applyNumberFormat="0" applyFill="0" applyAlignment="0" applyProtection="0">
      <alignment vertical="center"/>
    </xf>
    <xf numFmtId="177" fontId="21" fillId="0" borderId="14" applyNumberFormat="0" applyFill="0" applyAlignment="0" applyProtection="0">
      <alignment vertical="center"/>
    </xf>
    <xf numFmtId="177" fontId="21" fillId="0" borderId="14" applyNumberFormat="0" applyFill="0" applyAlignment="0" applyProtection="0">
      <alignment vertical="center"/>
    </xf>
    <xf numFmtId="177" fontId="21" fillId="0" borderId="14" applyNumberFormat="0" applyFill="0" applyAlignment="0" applyProtection="0">
      <alignment vertical="center"/>
    </xf>
    <xf numFmtId="177" fontId="21" fillId="0" borderId="14" applyNumberFormat="0" applyFill="0" applyAlignment="0" applyProtection="0">
      <alignment vertical="center"/>
    </xf>
    <xf numFmtId="177" fontId="21" fillId="0" borderId="14" applyNumberFormat="0" applyFill="0" applyAlignment="0" applyProtection="0">
      <alignment vertical="center"/>
    </xf>
    <xf numFmtId="177" fontId="21" fillId="0" borderId="14" applyNumberFormat="0" applyFill="0" applyAlignment="0" applyProtection="0">
      <alignment vertical="center"/>
    </xf>
    <xf numFmtId="177" fontId="21" fillId="0" borderId="14" applyNumberFormat="0" applyFill="0" applyAlignment="0" applyProtection="0">
      <alignment vertical="center"/>
    </xf>
    <xf numFmtId="177" fontId="21" fillId="0" borderId="14" applyNumberFormat="0" applyFill="0" applyAlignment="0" applyProtection="0">
      <alignment vertical="center"/>
    </xf>
    <xf numFmtId="177" fontId="21" fillId="0" borderId="14" applyNumberFormat="0" applyFill="0" applyAlignment="0" applyProtection="0">
      <alignment vertical="center"/>
    </xf>
    <xf numFmtId="177" fontId="21" fillId="0" borderId="14" applyNumberFormat="0" applyFill="0" applyAlignment="0" applyProtection="0">
      <alignment vertical="center"/>
    </xf>
    <xf numFmtId="177" fontId="21" fillId="0" borderId="14" applyNumberFormat="0" applyFill="0" applyAlignment="0" applyProtection="0">
      <alignment vertical="center"/>
    </xf>
    <xf numFmtId="177" fontId="21" fillId="0" borderId="14" applyNumberFormat="0" applyFill="0" applyAlignment="0" applyProtection="0">
      <alignment vertical="center"/>
    </xf>
    <xf numFmtId="177" fontId="21" fillId="0" borderId="14" applyNumberFormat="0" applyFill="0" applyAlignment="0" applyProtection="0">
      <alignment vertical="center"/>
    </xf>
    <xf numFmtId="177" fontId="21" fillId="0" borderId="14" applyNumberFormat="0" applyFill="0" applyAlignment="0" applyProtection="0">
      <alignment vertical="center"/>
    </xf>
    <xf numFmtId="177" fontId="21" fillId="0" borderId="14" applyNumberFormat="0" applyFill="0" applyAlignment="0" applyProtection="0">
      <alignment vertical="center"/>
    </xf>
    <xf numFmtId="177" fontId="21" fillId="0" borderId="14" applyNumberFormat="0" applyFill="0" applyAlignment="0" applyProtection="0">
      <alignment vertical="center"/>
    </xf>
    <xf numFmtId="177" fontId="21" fillId="0" borderId="14" applyNumberFormat="0" applyFill="0" applyAlignment="0" applyProtection="0">
      <alignment vertical="center"/>
    </xf>
    <xf numFmtId="177" fontId="29" fillId="20" borderId="16" applyNumberFormat="0" applyAlignment="0" applyProtection="0">
      <alignment vertical="center"/>
    </xf>
    <xf numFmtId="177" fontId="29" fillId="20" borderId="16" applyNumberFormat="0" applyAlignment="0" applyProtection="0">
      <alignment vertical="center"/>
    </xf>
    <xf numFmtId="177" fontId="29" fillId="20" borderId="16" applyNumberFormat="0" applyAlignment="0" applyProtection="0">
      <alignment vertical="center"/>
    </xf>
    <xf numFmtId="177" fontId="29" fillId="20" borderId="16" applyNumberFormat="0" applyAlignment="0" applyProtection="0">
      <alignment vertical="center"/>
    </xf>
    <xf numFmtId="177" fontId="29" fillId="20" borderId="16" applyNumberFormat="0" applyAlignment="0" applyProtection="0">
      <alignment vertical="center"/>
    </xf>
    <xf numFmtId="177" fontId="29" fillId="20" borderId="16" applyNumberFormat="0" applyAlignment="0" applyProtection="0">
      <alignment vertical="center"/>
    </xf>
    <xf numFmtId="177" fontId="29" fillId="20" borderId="16" applyNumberFormat="0" applyAlignment="0" applyProtection="0">
      <alignment vertical="center"/>
    </xf>
    <xf numFmtId="177" fontId="29" fillId="20" borderId="16" applyNumberFormat="0" applyAlignment="0" applyProtection="0">
      <alignment vertical="center"/>
    </xf>
    <xf numFmtId="177" fontId="29" fillId="20" borderId="16" applyNumberFormat="0" applyAlignment="0" applyProtection="0">
      <alignment vertical="center"/>
    </xf>
    <xf numFmtId="177" fontId="29" fillId="20" borderId="16" applyNumberFormat="0" applyAlignment="0" applyProtection="0">
      <alignment vertical="center"/>
    </xf>
    <xf numFmtId="177" fontId="29" fillId="20" borderId="16" applyNumberFormat="0" applyAlignment="0" applyProtection="0">
      <alignment vertical="center"/>
    </xf>
    <xf numFmtId="177" fontId="29" fillId="20" borderId="16" applyNumberFormat="0" applyAlignment="0" applyProtection="0">
      <alignment vertical="center"/>
    </xf>
    <xf numFmtId="177" fontId="29" fillId="20" borderId="16" applyNumberFormat="0" applyAlignment="0" applyProtection="0">
      <alignment vertical="center"/>
    </xf>
    <xf numFmtId="177" fontId="29" fillId="20" borderId="16" applyNumberFormat="0" applyAlignment="0" applyProtection="0">
      <alignment vertical="center"/>
    </xf>
    <xf numFmtId="177" fontId="29" fillId="20" borderId="16" applyNumberFormat="0" applyAlignment="0" applyProtection="0">
      <alignment vertical="center"/>
    </xf>
    <xf numFmtId="177" fontId="29" fillId="20" borderId="16" applyNumberFormat="0" applyAlignment="0" applyProtection="0">
      <alignment vertical="center"/>
    </xf>
    <xf numFmtId="177" fontId="29" fillId="20" borderId="16" applyNumberFormat="0" applyAlignment="0" applyProtection="0">
      <alignment vertical="center"/>
    </xf>
    <xf numFmtId="177" fontId="29" fillId="20" borderId="16" applyNumberFormat="0" applyAlignment="0" applyProtection="0">
      <alignment vertical="center"/>
    </xf>
    <xf numFmtId="177" fontId="29" fillId="20" borderId="16" applyNumberFormat="0" applyAlignment="0" applyProtection="0">
      <alignment vertical="center"/>
    </xf>
    <xf numFmtId="177" fontId="29" fillId="20" borderId="16" applyNumberFormat="0" applyAlignment="0" applyProtection="0">
      <alignment vertical="center"/>
    </xf>
    <xf numFmtId="177" fontId="29" fillId="20" borderId="16" applyNumberFormat="0" applyAlignment="0" applyProtection="0">
      <alignment vertical="center"/>
    </xf>
    <xf numFmtId="177" fontId="29" fillId="20" borderId="16" applyNumberFormat="0" applyAlignment="0" applyProtection="0">
      <alignment vertical="center"/>
    </xf>
    <xf numFmtId="177" fontId="29" fillId="20" borderId="16" applyNumberFormat="0" applyAlignment="0" applyProtection="0">
      <alignment vertical="center"/>
    </xf>
    <xf numFmtId="177" fontId="29" fillId="20" borderId="16" applyNumberFormat="0" applyAlignment="0" applyProtection="0">
      <alignment vertical="center"/>
    </xf>
    <xf numFmtId="177" fontId="29" fillId="20" borderId="16" applyNumberFormat="0" applyAlignment="0" applyProtection="0">
      <alignment vertical="center"/>
    </xf>
    <xf numFmtId="177" fontId="23" fillId="18" borderId="0" applyNumberFormat="0" applyBorder="0" applyAlignment="0" applyProtection="0">
      <alignment vertical="center"/>
    </xf>
    <xf numFmtId="177" fontId="19" fillId="14" borderId="12" applyNumberFormat="0" applyFont="0" applyAlignment="0" applyProtection="0">
      <alignment vertical="center"/>
    </xf>
    <xf numFmtId="177" fontId="29" fillId="20" borderId="16" applyNumberFormat="0" applyAlignment="0" applyProtection="0">
      <alignment vertical="center"/>
    </xf>
    <xf numFmtId="177" fontId="29" fillId="20" borderId="16" applyNumberFormat="0" applyAlignment="0" applyProtection="0">
      <alignment vertical="center"/>
    </xf>
    <xf numFmtId="177" fontId="18" fillId="12" borderId="11" applyNumberFormat="0" applyAlignment="0" applyProtection="0">
      <alignment vertical="center"/>
    </xf>
    <xf numFmtId="177" fontId="18" fillId="12" borderId="11" applyNumberFormat="0" applyAlignment="0" applyProtection="0">
      <alignment vertical="center"/>
    </xf>
    <xf numFmtId="177" fontId="18" fillId="12" borderId="11" applyNumberFormat="0" applyAlignment="0" applyProtection="0">
      <alignment vertical="center"/>
    </xf>
    <xf numFmtId="177" fontId="18" fillId="12" borderId="11" applyNumberFormat="0" applyAlignment="0" applyProtection="0">
      <alignment vertical="center"/>
    </xf>
    <xf numFmtId="177" fontId="16" fillId="9" borderId="0" applyNumberFormat="0" applyBorder="0" applyAlignment="0" applyProtection="0">
      <alignment vertical="center"/>
    </xf>
    <xf numFmtId="177" fontId="19" fillId="14" borderId="12" applyNumberFormat="0" applyFont="0" applyAlignment="0" applyProtection="0">
      <alignment vertical="center"/>
    </xf>
    <xf numFmtId="177" fontId="18" fillId="12" borderId="11" applyNumberFormat="0" applyAlignment="0" applyProtection="0">
      <alignment vertical="center"/>
    </xf>
    <xf numFmtId="177" fontId="19" fillId="14" borderId="12" applyNumberFormat="0" applyFont="0" applyAlignment="0" applyProtection="0">
      <alignment vertical="center"/>
    </xf>
    <xf numFmtId="177" fontId="18" fillId="12" borderId="11" applyNumberFormat="0" applyAlignment="0" applyProtection="0">
      <alignment vertical="center"/>
    </xf>
    <xf numFmtId="177" fontId="18" fillId="12" borderId="11" applyNumberFormat="0" applyAlignment="0" applyProtection="0">
      <alignment vertical="center"/>
    </xf>
    <xf numFmtId="177" fontId="18" fillId="12" borderId="11" applyNumberFormat="0" applyAlignment="0" applyProtection="0">
      <alignment vertical="center"/>
    </xf>
    <xf numFmtId="177" fontId="18" fillId="12" borderId="11" applyNumberFormat="0" applyAlignment="0" applyProtection="0">
      <alignment vertical="center"/>
    </xf>
    <xf numFmtId="177" fontId="18" fillId="12" borderId="11" applyNumberFormat="0" applyAlignment="0" applyProtection="0">
      <alignment vertical="center"/>
    </xf>
    <xf numFmtId="177" fontId="18" fillId="12" borderId="11" applyNumberFormat="0" applyAlignment="0" applyProtection="0">
      <alignment vertical="center"/>
    </xf>
    <xf numFmtId="177" fontId="18" fillId="12" borderId="11" applyNumberFormat="0" applyAlignment="0" applyProtection="0">
      <alignment vertical="center"/>
    </xf>
    <xf numFmtId="177" fontId="18" fillId="12" borderId="11" applyNumberFormat="0" applyAlignment="0" applyProtection="0">
      <alignment vertical="center"/>
    </xf>
    <xf numFmtId="177" fontId="18" fillId="12" borderId="11" applyNumberFormat="0" applyAlignment="0" applyProtection="0">
      <alignment vertical="center"/>
    </xf>
    <xf numFmtId="177" fontId="18" fillId="12" borderId="11" applyNumberFormat="0" applyAlignment="0" applyProtection="0">
      <alignment vertical="center"/>
    </xf>
    <xf numFmtId="177" fontId="18" fillId="12" borderId="11" applyNumberFormat="0" applyAlignment="0" applyProtection="0">
      <alignment vertical="center"/>
    </xf>
    <xf numFmtId="177" fontId="18" fillId="12" borderId="11" applyNumberFormat="0" applyAlignment="0" applyProtection="0">
      <alignment vertical="center"/>
    </xf>
    <xf numFmtId="177" fontId="18" fillId="12" borderId="11" applyNumberFormat="0" applyAlignment="0" applyProtection="0">
      <alignment vertical="center"/>
    </xf>
    <xf numFmtId="177" fontId="18" fillId="12" borderId="11" applyNumberFormat="0" applyAlignment="0" applyProtection="0">
      <alignment vertical="center"/>
    </xf>
    <xf numFmtId="177" fontId="16" fillId="10" borderId="0" applyNumberFormat="0" applyBorder="0" applyAlignment="0" applyProtection="0">
      <alignment vertical="center"/>
    </xf>
    <xf numFmtId="177" fontId="25" fillId="0" borderId="0" applyNumberFormat="0" applyFill="0" applyBorder="0" applyAlignment="0" applyProtection="0">
      <alignment vertical="center"/>
    </xf>
    <xf numFmtId="177" fontId="25" fillId="0" borderId="0" applyNumberFormat="0" applyFill="0" applyBorder="0" applyAlignment="0" applyProtection="0">
      <alignment vertical="center"/>
    </xf>
    <xf numFmtId="177" fontId="25" fillId="0" borderId="0" applyNumberFormat="0" applyFill="0" applyBorder="0" applyAlignment="0" applyProtection="0">
      <alignment vertical="center"/>
    </xf>
    <xf numFmtId="177" fontId="25" fillId="0" borderId="0" applyNumberFormat="0" applyFill="0" applyBorder="0" applyAlignment="0" applyProtection="0">
      <alignment vertical="center"/>
    </xf>
    <xf numFmtId="177" fontId="25" fillId="0" borderId="0" applyNumberFormat="0" applyFill="0" applyBorder="0" applyAlignment="0" applyProtection="0">
      <alignment vertical="center"/>
    </xf>
    <xf numFmtId="177" fontId="25" fillId="0" borderId="0" applyNumberFormat="0" applyFill="0" applyBorder="0" applyAlignment="0" applyProtection="0">
      <alignment vertical="center"/>
    </xf>
    <xf numFmtId="177" fontId="25" fillId="0" borderId="0" applyNumberFormat="0" applyFill="0" applyBorder="0" applyAlignment="0" applyProtection="0">
      <alignment vertical="center"/>
    </xf>
    <xf numFmtId="177" fontId="25" fillId="0" borderId="0" applyNumberFormat="0" applyFill="0" applyBorder="0" applyAlignment="0" applyProtection="0">
      <alignment vertical="center"/>
    </xf>
    <xf numFmtId="177" fontId="25" fillId="0" borderId="0" applyNumberFormat="0" applyFill="0" applyBorder="0" applyAlignment="0" applyProtection="0">
      <alignment vertical="center"/>
    </xf>
    <xf numFmtId="177" fontId="25" fillId="0" borderId="0" applyNumberFormat="0" applyFill="0" applyBorder="0" applyAlignment="0" applyProtection="0">
      <alignment vertical="center"/>
    </xf>
    <xf numFmtId="177" fontId="25" fillId="0" borderId="0" applyNumberFormat="0" applyFill="0" applyBorder="0" applyAlignment="0" applyProtection="0">
      <alignment vertical="center"/>
    </xf>
    <xf numFmtId="177" fontId="25" fillId="0" borderId="0" applyNumberFormat="0" applyFill="0" applyBorder="0" applyAlignment="0" applyProtection="0">
      <alignment vertical="center"/>
    </xf>
    <xf numFmtId="177" fontId="25" fillId="0" borderId="0" applyNumberFormat="0" applyFill="0" applyBorder="0" applyAlignment="0" applyProtection="0">
      <alignment vertical="center"/>
    </xf>
    <xf numFmtId="177" fontId="25" fillId="0" borderId="0" applyNumberFormat="0" applyFill="0" applyBorder="0" applyAlignment="0" applyProtection="0">
      <alignment vertical="center"/>
    </xf>
    <xf numFmtId="177" fontId="25" fillId="0" borderId="0" applyNumberFormat="0" applyFill="0" applyBorder="0" applyAlignment="0" applyProtection="0">
      <alignment vertical="center"/>
    </xf>
    <xf numFmtId="177" fontId="25" fillId="0" borderId="0" applyNumberFormat="0" applyFill="0" applyBorder="0" applyAlignment="0" applyProtection="0">
      <alignment vertical="center"/>
    </xf>
    <xf numFmtId="177" fontId="25" fillId="0" borderId="0" applyNumberFormat="0" applyFill="0" applyBorder="0" applyAlignment="0" applyProtection="0">
      <alignment vertical="center"/>
    </xf>
    <xf numFmtId="177" fontId="25" fillId="0" borderId="0" applyNumberFormat="0" applyFill="0" applyBorder="0" applyAlignment="0" applyProtection="0">
      <alignment vertical="center"/>
    </xf>
    <xf numFmtId="177" fontId="17" fillId="0" borderId="0" applyNumberFormat="0" applyFill="0" applyBorder="0" applyAlignment="0" applyProtection="0">
      <alignment vertical="center"/>
    </xf>
    <xf numFmtId="177" fontId="17" fillId="0" borderId="0" applyNumberFormat="0" applyFill="0" applyBorder="0" applyAlignment="0" applyProtection="0">
      <alignment vertical="center"/>
    </xf>
    <xf numFmtId="177" fontId="17" fillId="0" borderId="0" applyNumberFormat="0" applyFill="0" applyBorder="0" applyAlignment="0" applyProtection="0">
      <alignment vertical="center"/>
    </xf>
    <xf numFmtId="177" fontId="17" fillId="0" borderId="0" applyNumberFormat="0" applyFill="0" applyBorder="0" applyAlignment="0" applyProtection="0">
      <alignment vertical="center"/>
    </xf>
    <xf numFmtId="177" fontId="17" fillId="0" borderId="0" applyNumberFormat="0" applyFill="0" applyBorder="0" applyAlignment="0" applyProtection="0">
      <alignment vertical="center"/>
    </xf>
    <xf numFmtId="177" fontId="17" fillId="0" borderId="0" applyNumberFormat="0" applyFill="0" applyBorder="0" applyAlignment="0" applyProtection="0">
      <alignment vertical="center"/>
    </xf>
    <xf numFmtId="177" fontId="17" fillId="0" borderId="0" applyNumberFormat="0" applyFill="0" applyBorder="0" applyAlignment="0" applyProtection="0">
      <alignment vertical="center"/>
    </xf>
    <xf numFmtId="177" fontId="17" fillId="0" borderId="0" applyNumberFormat="0" applyFill="0" applyBorder="0" applyAlignment="0" applyProtection="0">
      <alignment vertical="center"/>
    </xf>
    <xf numFmtId="177" fontId="16" fillId="21" borderId="0" applyNumberFormat="0" applyBorder="0" applyAlignment="0" applyProtection="0">
      <alignment vertical="center"/>
    </xf>
    <xf numFmtId="177" fontId="17" fillId="0" borderId="0" applyNumberFormat="0" applyFill="0" applyBorder="0" applyAlignment="0" applyProtection="0">
      <alignment vertical="center"/>
    </xf>
    <xf numFmtId="177" fontId="17" fillId="0" borderId="0" applyNumberFormat="0" applyFill="0" applyBorder="0" applyAlignment="0" applyProtection="0">
      <alignment vertical="center"/>
    </xf>
    <xf numFmtId="177" fontId="17" fillId="0" borderId="0" applyNumberFormat="0" applyFill="0" applyBorder="0" applyAlignment="0" applyProtection="0">
      <alignment vertical="center"/>
    </xf>
    <xf numFmtId="177" fontId="17" fillId="0" borderId="0" applyNumberFormat="0" applyFill="0" applyBorder="0" applyAlignment="0" applyProtection="0">
      <alignment vertical="center"/>
    </xf>
    <xf numFmtId="177" fontId="17" fillId="0" borderId="0" applyNumberFormat="0" applyFill="0" applyBorder="0" applyAlignment="0" applyProtection="0">
      <alignment vertical="center"/>
    </xf>
    <xf numFmtId="177" fontId="17" fillId="0" borderId="0" applyNumberFormat="0" applyFill="0" applyBorder="0" applyAlignment="0" applyProtection="0">
      <alignment vertical="center"/>
    </xf>
    <xf numFmtId="177" fontId="17" fillId="0" borderId="0" applyNumberFormat="0" applyFill="0" applyBorder="0" applyAlignment="0" applyProtection="0">
      <alignment vertical="center"/>
    </xf>
    <xf numFmtId="177" fontId="17" fillId="0" borderId="0" applyNumberFormat="0" applyFill="0" applyBorder="0" applyAlignment="0" applyProtection="0">
      <alignment vertical="center"/>
    </xf>
    <xf numFmtId="177" fontId="17" fillId="0" borderId="0" applyNumberFormat="0" applyFill="0" applyBorder="0" applyAlignment="0" applyProtection="0">
      <alignment vertical="center"/>
    </xf>
    <xf numFmtId="177" fontId="17" fillId="0" borderId="0" applyNumberFormat="0" applyFill="0" applyBorder="0" applyAlignment="0" applyProtection="0">
      <alignment vertical="center"/>
    </xf>
    <xf numFmtId="177" fontId="17" fillId="0" borderId="0" applyNumberFormat="0" applyFill="0" applyBorder="0" applyAlignment="0" applyProtection="0">
      <alignment vertical="center"/>
    </xf>
    <xf numFmtId="177" fontId="17" fillId="0" borderId="0" applyNumberFormat="0" applyFill="0" applyBorder="0" applyAlignment="0" applyProtection="0">
      <alignment vertical="center"/>
    </xf>
    <xf numFmtId="177" fontId="17" fillId="0" borderId="0" applyNumberFormat="0" applyFill="0" applyBorder="0" applyAlignment="0" applyProtection="0">
      <alignment vertical="center"/>
    </xf>
    <xf numFmtId="177" fontId="17" fillId="0" borderId="0" applyNumberFormat="0" applyFill="0" applyBorder="0" applyAlignment="0" applyProtection="0">
      <alignment vertical="center"/>
    </xf>
    <xf numFmtId="177" fontId="17" fillId="0" borderId="0" applyNumberFormat="0" applyFill="0" applyBorder="0" applyAlignment="0" applyProtection="0">
      <alignment vertical="center"/>
    </xf>
    <xf numFmtId="177" fontId="17" fillId="0" borderId="0" applyNumberFormat="0" applyFill="0" applyBorder="0" applyAlignment="0" applyProtection="0">
      <alignment vertical="center"/>
    </xf>
    <xf numFmtId="177" fontId="17" fillId="0" borderId="0" applyNumberFormat="0" applyFill="0" applyBorder="0" applyAlignment="0" applyProtection="0">
      <alignment vertical="center"/>
    </xf>
    <xf numFmtId="177" fontId="17" fillId="0" borderId="0" applyNumberFormat="0" applyFill="0" applyBorder="0" applyAlignment="0" applyProtection="0">
      <alignment vertical="center"/>
    </xf>
    <xf numFmtId="177" fontId="17" fillId="0" borderId="0" applyNumberFormat="0" applyFill="0" applyBorder="0" applyAlignment="0" applyProtection="0">
      <alignment vertical="center"/>
    </xf>
    <xf numFmtId="177" fontId="36" fillId="0" borderId="19" applyNumberFormat="0" applyFill="0" applyAlignment="0" applyProtection="0">
      <alignment vertical="center"/>
    </xf>
    <xf numFmtId="177" fontId="36" fillId="0" borderId="19" applyNumberFormat="0" applyFill="0" applyAlignment="0" applyProtection="0">
      <alignment vertical="center"/>
    </xf>
    <xf numFmtId="177" fontId="36" fillId="0" borderId="19" applyNumberFormat="0" applyFill="0" applyAlignment="0" applyProtection="0">
      <alignment vertical="center"/>
    </xf>
    <xf numFmtId="177" fontId="36" fillId="0" borderId="19" applyNumberFormat="0" applyFill="0" applyAlignment="0" applyProtection="0">
      <alignment vertical="center"/>
    </xf>
    <xf numFmtId="177" fontId="36" fillId="0" borderId="19" applyNumberFormat="0" applyFill="0" applyAlignment="0" applyProtection="0">
      <alignment vertical="center"/>
    </xf>
    <xf numFmtId="177" fontId="36" fillId="0" borderId="19" applyNumberFormat="0" applyFill="0" applyAlignment="0" applyProtection="0">
      <alignment vertical="center"/>
    </xf>
    <xf numFmtId="177" fontId="36" fillId="0" borderId="19" applyNumberFormat="0" applyFill="0" applyAlignment="0" applyProtection="0">
      <alignment vertical="center"/>
    </xf>
    <xf numFmtId="177" fontId="36" fillId="0" borderId="19" applyNumberFormat="0" applyFill="0" applyAlignment="0" applyProtection="0">
      <alignment vertical="center"/>
    </xf>
    <xf numFmtId="177" fontId="36" fillId="0" borderId="19" applyNumberFormat="0" applyFill="0" applyAlignment="0" applyProtection="0">
      <alignment vertical="center"/>
    </xf>
    <xf numFmtId="177" fontId="36" fillId="0" borderId="19" applyNumberFormat="0" applyFill="0" applyAlignment="0" applyProtection="0">
      <alignment vertical="center"/>
    </xf>
    <xf numFmtId="177" fontId="36" fillId="0" borderId="19" applyNumberFormat="0" applyFill="0" applyAlignment="0" applyProtection="0">
      <alignment vertical="center"/>
    </xf>
    <xf numFmtId="177" fontId="36" fillId="0" borderId="19" applyNumberFormat="0" applyFill="0" applyAlignment="0" applyProtection="0">
      <alignment vertical="center"/>
    </xf>
    <xf numFmtId="177" fontId="36" fillId="0" borderId="19" applyNumberFormat="0" applyFill="0" applyAlignment="0" applyProtection="0">
      <alignment vertical="center"/>
    </xf>
    <xf numFmtId="177" fontId="36" fillId="0" borderId="19" applyNumberFormat="0" applyFill="0" applyAlignment="0" applyProtection="0">
      <alignment vertical="center"/>
    </xf>
    <xf numFmtId="177" fontId="36" fillId="0" borderId="19" applyNumberFormat="0" applyFill="0" applyAlignment="0" applyProtection="0">
      <alignment vertical="center"/>
    </xf>
    <xf numFmtId="177" fontId="36" fillId="0" borderId="19" applyNumberFormat="0" applyFill="0" applyAlignment="0" applyProtection="0">
      <alignment vertical="center"/>
    </xf>
    <xf numFmtId="177" fontId="36" fillId="0" borderId="19" applyNumberFormat="0" applyFill="0" applyAlignment="0" applyProtection="0">
      <alignment vertical="center"/>
    </xf>
    <xf numFmtId="177" fontId="36" fillId="0" borderId="19" applyNumberFormat="0" applyFill="0" applyAlignment="0" applyProtection="0">
      <alignment vertical="center"/>
    </xf>
    <xf numFmtId="177" fontId="36" fillId="0" borderId="19" applyNumberFormat="0" applyFill="0" applyAlignment="0" applyProtection="0">
      <alignment vertical="center"/>
    </xf>
    <xf numFmtId="177" fontId="36" fillId="0" borderId="19" applyNumberFormat="0" applyFill="0" applyAlignment="0" applyProtection="0">
      <alignment vertical="center"/>
    </xf>
    <xf numFmtId="177" fontId="36" fillId="0" borderId="19" applyNumberFormat="0" applyFill="0" applyAlignment="0" applyProtection="0">
      <alignment vertical="center"/>
    </xf>
    <xf numFmtId="177" fontId="36" fillId="0" borderId="19" applyNumberFormat="0" applyFill="0" applyAlignment="0" applyProtection="0">
      <alignment vertical="center"/>
    </xf>
    <xf numFmtId="177" fontId="36" fillId="0" borderId="19" applyNumberFormat="0" applyFill="0" applyAlignment="0" applyProtection="0">
      <alignment vertical="center"/>
    </xf>
    <xf numFmtId="177" fontId="36" fillId="0" borderId="19" applyNumberFormat="0" applyFill="0" applyAlignment="0" applyProtection="0">
      <alignment vertical="center"/>
    </xf>
    <xf numFmtId="177" fontId="36" fillId="0" borderId="19" applyNumberFormat="0" applyFill="0" applyAlignment="0" applyProtection="0">
      <alignment vertical="center"/>
    </xf>
    <xf numFmtId="177" fontId="16" fillId="16" borderId="0" applyNumberFormat="0" applyBorder="0" applyAlignment="0" applyProtection="0">
      <alignment vertical="center"/>
    </xf>
    <xf numFmtId="177" fontId="36" fillId="0" borderId="19" applyNumberFormat="0" applyFill="0" applyAlignment="0" applyProtection="0">
      <alignment vertical="center"/>
    </xf>
    <xf numFmtId="177" fontId="16" fillId="9" borderId="0" applyNumberFormat="0" applyBorder="0" applyAlignment="0" applyProtection="0">
      <alignment vertical="center"/>
    </xf>
    <xf numFmtId="177" fontId="16" fillId="9" borderId="0" applyNumberFormat="0" applyBorder="0" applyAlignment="0" applyProtection="0">
      <alignment vertical="center"/>
    </xf>
    <xf numFmtId="177" fontId="16" fillId="9" borderId="0" applyNumberFormat="0" applyBorder="0" applyAlignment="0" applyProtection="0">
      <alignment vertical="center"/>
    </xf>
    <xf numFmtId="177" fontId="16" fillId="9" borderId="0" applyNumberFormat="0" applyBorder="0" applyAlignment="0" applyProtection="0">
      <alignment vertical="center"/>
    </xf>
    <xf numFmtId="177" fontId="16" fillId="9" borderId="0" applyNumberFormat="0" applyBorder="0" applyAlignment="0" applyProtection="0">
      <alignment vertical="center"/>
    </xf>
    <xf numFmtId="177" fontId="16" fillId="9" borderId="0" applyNumberFormat="0" applyBorder="0" applyAlignment="0" applyProtection="0">
      <alignment vertical="center"/>
    </xf>
    <xf numFmtId="177" fontId="16" fillId="9" borderId="0" applyNumberFormat="0" applyBorder="0" applyAlignment="0" applyProtection="0">
      <alignment vertical="center"/>
    </xf>
    <xf numFmtId="177" fontId="16" fillId="9" borderId="0" applyNumberFormat="0" applyBorder="0" applyAlignment="0" applyProtection="0">
      <alignment vertical="center"/>
    </xf>
    <xf numFmtId="177" fontId="16" fillId="9" borderId="0" applyNumberFormat="0" applyBorder="0" applyAlignment="0" applyProtection="0">
      <alignment vertical="center"/>
    </xf>
    <xf numFmtId="177" fontId="16" fillId="9" borderId="0" applyNumberFormat="0" applyBorder="0" applyAlignment="0" applyProtection="0">
      <alignment vertical="center"/>
    </xf>
    <xf numFmtId="177" fontId="16" fillId="9" borderId="0" applyNumberFormat="0" applyBorder="0" applyAlignment="0" applyProtection="0">
      <alignment vertical="center"/>
    </xf>
    <xf numFmtId="177" fontId="16" fillId="9" borderId="0" applyNumberFormat="0" applyBorder="0" applyAlignment="0" applyProtection="0">
      <alignment vertical="center"/>
    </xf>
    <xf numFmtId="177" fontId="16" fillId="9" borderId="0" applyNumberFormat="0" applyBorder="0" applyAlignment="0" applyProtection="0">
      <alignment vertical="center"/>
    </xf>
    <xf numFmtId="177" fontId="16" fillId="9" borderId="0" applyNumberFormat="0" applyBorder="0" applyAlignment="0" applyProtection="0">
      <alignment vertical="center"/>
    </xf>
    <xf numFmtId="177" fontId="16" fillId="9" borderId="0" applyNumberFormat="0" applyBorder="0" applyAlignment="0" applyProtection="0">
      <alignment vertical="center"/>
    </xf>
    <xf numFmtId="177" fontId="16" fillId="9" borderId="0" applyNumberFormat="0" applyBorder="0" applyAlignment="0" applyProtection="0">
      <alignment vertical="center"/>
    </xf>
    <xf numFmtId="177" fontId="16" fillId="9" borderId="0" applyNumberFormat="0" applyBorder="0" applyAlignment="0" applyProtection="0">
      <alignment vertical="center"/>
    </xf>
    <xf numFmtId="177" fontId="16" fillId="9" borderId="0" applyNumberFormat="0" applyBorder="0" applyAlignment="0" applyProtection="0">
      <alignment vertical="center"/>
    </xf>
    <xf numFmtId="177" fontId="16" fillId="9" borderId="0" applyNumberFormat="0" applyBorder="0" applyAlignment="0" applyProtection="0">
      <alignment vertical="center"/>
    </xf>
    <xf numFmtId="177" fontId="16" fillId="9" borderId="0" applyNumberFormat="0" applyBorder="0" applyAlignment="0" applyProtection="0">
      <alignment vertical="center"/>
    </xf>
    <xf numFmtId="177" fontId="16" fillId="9" borderId="0" applyNumberFormat="0" applyBorder="0" applyAlignment="0" applyProtection="0">
      <alignment vertical="center"/>
    </xf>
    <xf numFmtId="177" fontId="16" fillId="9" borderId="0" applyNumberFormat="0" applyBorder="0" applyAlignment="0" applyProtection="0">
      <alignment vertical="center"/>
    </xf>
    <xf numFmtId="177" fontId="30" fillId="20" borderId="17" applyNumberFormat="0" applyAlignment="0" applyProtection="0">
      <alignment vertical="center"/>
    </xf>
    <xf numFmtId="177" fontId="16" fillId="9" borderId="0" applyNumberFormat="0" applyBorder="0" applyAlignment="0" applyProtection="0">
      <alignment vertical="center"/>
    </xf>
    <xf numFmtId="177" fontId="30" fillId="20" borderId="17" applyNumberFormat="0" applyAlignment="0" applyProtection="0">
      <alignment vertical="center"/>
    </xf>
    <xf numFmtId="177" fontId="16" fillId="9" borderId="0" applyNumberFormat="0" applyBorder="0" applyAlignment="0" applyProtection="0">
      <alignment vertical="center"/>
    </xf>
    <xf numFmtId="177" fontId="16" fillId="9" borderId="0" applyNumberFormat="0" applyBorder="0" applyAlignment="0" applyProtection="0">
      <alignment vertical="center"/>
    </xf>
    <xf numFmtId="177" fontId="16" fillId="9" borderId="0" applyNumberFormat="0" applyBorder="0" applyAlignment="0" applyProtection="0">
      <alignment vertical="center"/>
    </xf>
    <xf numFmtId="177" fontId="16" fillId="9" borderId="0" applyNumberFormat="0" applyBorder="0" applyAlignment="0" applyProtection="0">
      <alignment vertical="center"/>
    </xf>
    <xf numFmtId="177" fontId="16" fillId="9" borderId="0" applyNumberFormat="0" applyBorder="0" applyAlignment="0" applyProtection="0">
      <alignment vertical="center"/>
    </xf>
    <xf numFmtId="177" fontId="16" fillId="9" borderId="0" applyNumberFormat="0" applyBorder="0" applyAlignment="0" applyProtection="0">
      <alignment vertical="center"/>
    </xf>
    <xf numFmtId="177" fontId="16" fillId="9" borderId="0" applyNumberFormat="0" applyBorder="0" applyAlignment="0" applyProtection="0">
      <alignment vertical="center"/>
    </xf>
    <xf numFmtId="177" fontId="16" fillId="10" borderId="0" applyNumberFormat="0" applyBorder="0" applyAlignment="0" applyProtection="0">
      <alignment vertical="center"/>
    </xf>
    <xf numFmtId="177" fontId="16" fillId="10" borderId="0" applyNumberFormat="0" applyBorder="0" applyAlignment="0" applyProtection="0">
      <alignment vertical="center"/>
    </xf>
    <xf numFmtId="177" fontId="16" fillId="10" borderId="0" applyNumberFormat="0" applyBorder="0" applyAlignment="0" applyProtection="0">
      <alignment vertical="center"/>
    </xf>
    <xf numFmtId="177" fontId="16" fillId="10" borderId="0" applyNumberFormat="0" applyBorder="0" applyAlignment="0" applyProtection="0">
      <alignment vertical="center"/>
    </xf>
    <xf numFmtId="177" fontId="16" fillId="10" borderId="0" applyNumberFormat="0" applyBorder="0" applyAlignment="0" applyProtection="0">
      <alignment vertical="center"/>
    </xf>
    <xf numFmtId="177" fontId="16" fillId="10" borderId="0" applyNumberFormat="0" applyBorder="0" applyAlignment="0" applyProtection="0">
      <alignment vertical="center"/>
    </xf>
    <xf numFmtId="177" fontId="16" fillId="10" borderId="0" applyNumberFormat="0" applyBorder="0" applyAlignment="0" applyProtection="0">
      <alignment vertical="center"/>
    </xf>
    <xf numFmtId="177" fontId="16" fillId="10" borderId="0" applyNumberFormat="0" applyBorder="0" applyAlignment="0" applyProtection="0">
      <alignment vertical="center"/>
    </xf>
    <xf numFmtId="177" fontId="16" fillId="10" borderId="0" applyNumberFormat="0" applyBorder="0" applyAlignment="0" applyProtection="0">
      <alignment vertical="center"/>
    </xf>
    <xf numFmtId="177" fontId="16" fillId="10" borderId="0" applyNumberFormat="0" applyBorder="0" applyAlignment="0" applyProtection="0">
      <alignment vertical="center"/>
    </xf>
    <xf numFmtId="177" fontId="16" fillId="10" borderId="0" applyNumberFormat="0" applyBorder="0" applyAlignment="0" applyProtection="0">
      <alignment vertical="center"/>
    </xf>
    <xf numFmtId="177" fontId="16" fillId="10" borderId="0" applyNumberFormat="0" applyBorder="0" applyAlignment="0" applyProtection="0">
      <alignment vertical="center"/>
    </xf>
    <xf numFmtId="177" fontId="16" fillId="10" borderId="0" applyNumberFormat="0" applyBorder="0" applyAlignment="0" applyProtection="0">
      <alignment vertical="center"/>
    </xf>
    <xf numFmtId="177" fontId="16" fillId="10" borderId="0" applyNumberFormat="0" applyBorder="0" applyAlignment="0" applyProtection="0">
      <alignment vertical="center"/>
    </xf>
    <xf numFmtId="177" fontId="16" fillId="16" borderId="0" applyNumberFormat="0" applyBorder="0" applyAlignment="0" applyProtection="0">
      <alignment vertical="center"/>
    </xf>
    <xf numFmtId="177" fontId="16" fillId="16" borderId="0" applyNumberFormat="0" applyBorder="0" applyAlignment="0" applyProtection="0">
      <alignment vertical="center"/>
    </xf>
    <xf numFmtId="177" fontId="16" fillId="16" borderId="0" applyNumberFormat="0" applyBorder="0" applyAlignment="0" applyProtection="0">
      <alignment vertical="center"/>
    </xf>
    <xf numFmtId="177" fontId="16" fillId="16" borderId="0" applyNumberFormat="0" applyBorder="0" applyAlignment="0" applyProtection="0">
      <alignment vertical="center"/>
    </xf>
    <xf numFmtId="177" fontId="16" fillId="16" borderId="0" applyNumberFormat="0" applyBorder="0" applyAlignment="0" applyProtection="0">
      <alignment vertical="center"/>
    </xf>
    <xf numFmtId="177" fontId="16" fillId="16" borderId="0" applyNumberFormat="0" applyBorder="0" applyAlignment="0" applyProtection="0">
      <alignment vertical="center"/>
    </xf>
    <xf numFmtId="177" fontId="16" fillId="16" borderId="0" applyNumberFormat="0" applyBorder="0" applyAlignment="0" applyProtection="0">
      <alignment vertical="center"/>
    </xf>
    <xf numFmtId="177" fontId="16" fillId="16" borderId="0" applyNumberFormat="0" applyBorder="0" applyAlignment="0" applyProtection="0">
      <alignment vertical="center"/>
    </xf>
    <xf numFmtId="177" fontId="16" fillId="23" borderId="0" applyNumberFormat="0" applyBorder="0" applyAlignment="0" applyProtection="0">
      <alignment vertical="center"/>
    </xf>
    <xf numFmtId="177" fontId="16" fillId="23" borderId="0" applyNumberFormat="0" applyBorder="0" applyAlignment="0" applyProtection="0">
      <alignment vertical="center"/>
    </xf>
    <xf numFmtId="177" fontId="16" fillId="23" borderId="0" applyNumberFormat="0" applyBorder="0" applyAlignment="0" applyProtection="0">
      <alignment vertical="center"/>
    </xf>
    <xf numFmtId="177" fontId="16" fillId="23" borderId="0" applyNumberFormat="0" applyBorder="0" applyAlignment="0" applyProtection="0">
      <alignment vertical="center"/>
    </xf>
    <xf numFmtId="177" fontId="16" fillId="23" borderId="0" applyNumberFormat="0" applyBorder="0" applyAlignment="0" applyProtection="0">
      <alignment vertical="center"/>
    </xf>
    <xf numFmtId="177" fontId="16" fillId="23" borderId="0" applyNumberFormat="0" applyBorder="0" applyAlignment="0" applyProtection="0">
      <alignment vertical="center"/>
    </xf>
    <xf numFmtId="177" fontId="16" fillId="23" borderId="0" applyNumberFormat="0" applyBorder="0" applyAlignment="0" applyProtection="0">
      <alignment vertical="center"/>
    </xf>
    <xf numFmtId="177" fontId="16" fillId="23" borderId="0" applyNumberFormat="0" applyBorder="0" applyAlignment="0" applyProtection="0">
      <alignment vertical="center"/>
    </xf>
    <xf numFmtId="177" fontId="16" fillId="23" borderId="0" applyNumberFormat="0" applyBorder="0" applyAlignment="0" applyProtection="0">
      <alignment vertical="center"/>
    </xf>
    <xf numFmtId="177" fontId="16" fillId="23" borderId="0" applyNumberFormat="0" applyBorder="0" applyAlignment="0" applyProtection="0">
      <alignment vertical="center"/>
    </xf>
    <xf numFmtId="177" fontId="16" fillId="23" borderId="0" applyNumberFormat="0" applyBorder="0" applyAlignment="0" applyProtection="0">
      <alignment vertical="center"/>
    </xf>
    <xf numFmtId="177" fontId="16" fillId="23" borderId="0" applyNumberFormat="0" applyBorder="0" applyAlignment="0" applyProtection="0">
      <alignment vertical="center"/>
    </xf>
    <xf numFmtId="177" fontId="16" fillId="23" borderId="0" applyNumberFormat="0" applyBorder="0" applyAlignment="0" applyProtection="0">
      <alignment vertical="center"/>
    </xf>
    <xf numFmtId="177" fontId="16" fillId="23" borderId="0" applyNumberFormat="0" applyBorder="0" applyAlignment="0" applyProtection="0">
      <alignment vertical="center"/>
    </xf>
    <xf numFmtId="177" fontId="16" fillId="23" borderId="0" applyNumberFormat="0" applyBorder="0" applyAlignment="0" applyProtection="0">
      <alignment vertical="center"/>
    </xf>
    <xf numFmtId="177" fontId="16" fillId="23" borderId="0" applyNumberFormat="0" applyBorder="0" applyAlignment="0" applyProtection="0">
      <alignment vertical="center"/>
    </xf>
    <xf numFmtId="177" fontId="16" fillId="23" borderId="0" applyNumberFormat="0" applyBorder="0" applyAlignment="0" applyProtection="0">
      <alignment vertical="center"/>
    </xf>
    <xf numFmtId="177" fontId="16" fillId="23" borderId="0" applyNumberFormat="0" applyBorder="0" applyAlignment="0" applyProtection="0">
      <alignment vertical="center"/>
    </xf>
    <xf numFmtId="177" fontId="16" fillId="23" borderId="0" applyNumberFormat="0" applyBorder="0" applyAlignment="0" applyProtection="0">
      <alignment vertical="center"/>
    </xf>
    <xf numFmtId="177" fontId="16" fillId="23" borderId="0" applyNumberFormat="0" applyBorder="0" applyAlignment="0" applyProtection="0">
      <alignment vertical="center"/>
    </xf>
    <xf numFmtId="177" fontId="16" fillId="23" borderId="0" applyNumberFormat="0" applyBorder="0" applyAlignment="0" applyProtection="0">
      <alignment vertical="center"/>
    </xf>
    <xf numFmtId="177" fontId="16" fillId="23" borderId="0" applyNumberFormat="0" applyBorder="0" applyAlignment="0" applyProtection="0">
      <alignment vertical="center"/>
    </xf>
    <xf numFmtId="177" fontId="16" fillId="23" borderId="0" applyNumberFormat="0" applyBorder="0" applyAlignment="0" applyProtection="0">
      <alignment vertical="center"/>
    </xf>
    <xf numFmtId="177" fontId="16" fillId="23" borderId="0" applyNumberFormat="0" applyBorder="0" applyAlignment="0" applyProtection="0">
      <alignment vertical="center"/>
    </xf>
    <xf numFmtId="177" fontId="16" fillId="23" borderId="0" applyNumberFormat="0" applyBorder="0" applyAlignment="0" applyProtection="0">
      <alignment vertical="center"/>
    </xf>
    <xf numFmtId="177" fontId="16" fillId="23" borderId="0" applyNumberFormat="0" applyBorder="0" applyAlignment="0" applyProtection="0">
      <alignment vertical="center"/>
    </xf>
    <xf numFmtId="177" fontId="16" fillId="23" borderId="0" applyNumberFormat="0" applyBorder="0" applyAlignment="0" applyProtection="0">
      <alignment vertical="center"/>
    </xf>
    <xf numFmtId="177" fontId="16" fillId="23" borderId="0" applyNumberFormat="0" applyBorder="0" applyAlignment="0" applyProtection="0">
      <alignment vertical="center"/>
    </xf>
    <xf numFmtId="177" fontId="16" fillId="23" borderId="0" applyNumberFormat="0" applyBorder="0" applyAlignment="0" applyProtection="0">
      <alignment vertical="center"/>
    </xf>
    <xf numFmtId="177" fontId="16" fillId="23" borderId="0" applyNumberFormat="0" applyBorder="0" applyAlignment="0" applyProtection="0">
      <alignment vertical="center"/>
    </xf>
    <xf numFmtId="177" fontId="16" fillId="23" borderId="0" applyNumberFormat="0" applyBorder="0" applyAlignment="0" applyProtection="0">
      <alignment vertical="center"/>
    </xf>
    <xf numFmtId="177" fontId="16" fillId="8" borderId="0" applyNumberFormat="0" applyBorder="0" applyAlignment="0" applyProtection="0">
      <alignment vertical="center"/>
    </xf>
    <xf numFmtId="177" fontId="16" fillId="8" borderId="0" applyNumberFormat="0" applyBorder="0" applyAlignment="0" applyProtection="0">
      <alignment vertical="center"/>
    </xf>
    <xf numFmtId="177" fontId="16" fillId="8" borderId="0" applyNumberFormat="0" applyBorder="0" applyAlignment="0" applyProtection="0">
      <alignment vertical="center"/>
    </xf>
    <xf numFmtId="177" fontId="16" fillId="8" borderId="0" applyNumberFormat="0" applyBorder="0" applyAlignment="0" applyProtection="0">
      <alignment vertical="center"/>
    </xf>
    <xf numFmtId="177" fontId="16" fillId="8" borderId="0" applyNumberFormat="0" applyBorder="0" applyAlignment="0" applyProtection="0">
      <alignment vertical="center"/>
    </xf>
    <xf numFmtId="177" fontId="16" fillId="8" borderId="0" applyNumberFormat="0" applyBorder="0" applyAlignment="0" applyProtection="0">
      <alignment vertical="center"/>
    </xf>
    <xf numFmtId="177" fontId="16" fillId="8" borderId="0" applyNumberFormat="0" applyBorder="0" applyAlignment="0" applyProtection="0">
      <alignment vertical="center"/>
    </xf>
    <xf numFmtId="177" fontId="16" fillId="8" borderId="0" applyNumberFormat="0" applyBorder="0" applyAlignment="0" applyProtection="0">
      <alignment vertical="center"/>
    </xf>
    <xf numFmtId="177" fontId="16" fillId="8" borderId="0" applyNumberFormat="0" applyBorder="0" applyAlignment="0" applyProtection="0">
      <alignment vertical="center"/>
    </xf>
    <xf numFmtId="177" fontId="16" fillId="8" borderId="0" applyNumberFormat="0" applyBorder="0" applyAlignment="0" applyProtection="0">
      <alignment vertical="center"/>
    </xf>
    <xf numFmtId="177" fontId="16" fillId="8" borderId="0" applyNumberFormat="0" applyBorder="0" applyAlignment="0" applyProtection="0">
      <alignment vertical="center"/>
    </xf>
    <xf numFmtId="177" fontId="30" fillId="20" borderId="17" applyNumberFormat="0" applyAlignment="0" applyProtection="0">
      <alignment vertical="center"/>
    </xf>
    <xf numFmtId="177" fontId="16" fillId="8" borderId="0" applyNumberFormat="0" applyBorder="0" applyAlignment="0" applyProtection="0">
      <alignment vertical="center"/>
    </xf>
    <xf numFmtId="177" fontId="30" fillId="20" borderId="17" applyNumberFormat="0" applyAlignment="0" applyProtection="0">
      <alignment vertical="center"/>
    </xf>
    <xf numFmtId="177" fontId="16" fillId="8" borderId="0" applyNumberFormat="0" applyBorder="0" applyAlignment="0" applyProtection="0">
      <alignment vertical="center"/>
    </xf>
    <xf numFmtId="177" fontId="16" fillId="8" borderId="0" applyNumberFormat="0" applyBorder="0" applyAlignment="0" applyProtection="0">
      <alignment vertical="center"/>
    </xf>
    <xf numFmtId="177" fontId="16" fillId="8" borderId="0" applyNumberFormat="0" applyBorder="0" applyAlignment="0" applyProtection="0">
      <alignment vertical="center"/>
    </xf>
    <xf numFmtId="177" fontId="16" fillId="8" borderId="0" applyNumberFormat="0" applyBorder="0" applyAlignment="0" applyProtection="0">
      <alignment vertical="center"/>
    </xf>
    <xf numFmtId="177" fontId="16" fillId="8" borderId="0" applyNumberFormat="0" applyBorder="0" applyAlignment="0" applyProtection="0">
      <alignment vertical="center"/>
    </xf>
    <xf numFmtId="177" fontId="16" fillId="8" borderId="0" applyNumberFormat="0" applyBorder="0" applyAlignment="0" applyProtection="0">
      <alignment vertical="center"/>
    </xf>
    <xf numFmtId="177" fontId="16" fillId="8" borderId="0" applyNumberFormat="0" applyBorder="0" applyAlignment="0" applyProtection="0">
      <alignment vertical="center"/>
    </xf>
    <xf numFmtId="177" fontId="16" fillId="8" borderId="0" applyNumberFormat="0" applyBorder="0" applyAlignment="0" applyProtection="0">
      <alignment vertical="center"/>
    </xf>
    <xf numFmtId="177" fontId="16" fillId="8" borderId="0" applyNumberFormat="0" applyBorder="0" applyAlignment="0" applyProtection="0">
      <alignment vertical="center"/>
    </xf>
    <xf numFmtId="177" fontId="16" fillId="8" borderId="0" applyNumberFormat="0" applyBorder="0" applyAlignment="0" applyProtection="0">
      <alignment vertical="center"/>
    </xf>
    <xf numFmtId="177" fontId="16" fillId="8" borderId="0" applyNumberFormat="0" applyBorder="0" applyAlignment="0" applyProtection="0">
      <alignment vertical="center"/>
    </xf>
    <xf numFmtId="177" fontId="16" fillId="8" borderId="0" applyNumberFormat="0" applyBorder="0" applyAlignment="0" applyProtection="0">
      <alignment vertical="center"/>
    </xf>
    <xf numFmtId="177" fontId="16" fillId="8" borderId="0" applyNumberFormat="0" applyBorder="0" applyAlignment="0" applyProtection="0">
      <alignment vertical="center"/>
    </xf>
    <xf numFmtId="177" fontId="16" fillId="8" borderId="0" applyNumberFormat="0" applyBorder="0" applyAlignment="0" applyProtection="0">
      <alignment vertical="center"/>
    </xf>
    <xf numFmtId="177" fontId="16" fillId="8" borderId="0" applyNumberFormat="0" applyBorder="0" applyAlignment="0" applyProtection="0">
      <alignment vertical="center"/>
    </xf>
    <xf numFmtId="177" fontId="16" fillId="8" borderId="0" applyNumberFormat="0" applyBorder="0" applyAlignment="0" applyProtection="0">
      <alignment vertical="center"/>
    </xf>
    <xf numFmtId="177" fontId="16" fillId="8" borderId="0" applyNumberFormat="0" applyBorder="0" applyAlignment="0" applyProtection="0">
      <alignment vertical="center"/>
    </xf>
    <xf numFmtId="177" fontId="16" fillId="8" borderId="0" applyNumberFormat="0" applyBorder="0" applyAlignment="0" applyProtection="0">
      <alignment vertical="center"/>
    </xf>
    <xf numFmtId="177" fontId="16" fillId="8" borderId="0" applyNumberFormat="0" applyBorder="0" applyAlignment="0" applyProtection="0">
      <alignment vertical="center"/>
    </xf>
    <xf numFmtId="177" fontId="16" fillId="21" borderId="0" applyNumberFormat="0" applyBorder="0" applyAlignment="0" applyProtection="0">
      <alignment vertical="center"/>
    </xf>
    <xf numFmtId="177" fontId="16" fillId="21" borderId="0" applyNumberFormat="0" applyBorder="0" applyAlignment="0" applyProtection="0">
      <alignment vertical="center"/>
    </xf>
    <xf numFmtId="177" fontId="16" fillId="21" borderId="0" applyNumberFormat="0" applyBorder="0" applyAlignment="0" applyProtection="0">
      <alignment vertical="center"/>
    </xf>
    <xf numFmtId="177" fontId="16" fillId="21" borderId="0" applyNumberFormat="0" applyBorder="0" applyAlignment="0" applyProtection="0">
      <alignment vertical="center"/>
    </xf>
    <xf numFmtId="177" fontId="16" fillId="21" borderId="0" applyNumberFormat="0" applyBorder="0" applyAlignment="0" applyProtection="0">
      <alignment vertical="center"/>
    </xf>
    <xf numFmtId="177" fontId="16" fillId="21" borderId="0" applyNumberFormat="0" applyBorder="0" applyAlignment="0" applyProtection="0">
      <alignment vertical="center"/>
    </xf>
    <xf numFmtId="177" fontId="16" fillId="21" borderId="0" applyNumberFormat="0" applyBorder="0" applyAlignment="0" applyProtection="0">
      <alignment vertical="center"/>
    </xf>
    <xf numFmtId="177" fontId="16" fillId="21" borderId="0" applyNumberFormat="0" applyBorder="0" applyAlignment="0" applyProtection="0">
      <alignment vertical="center"/>
    </xf>
    <xf numFmtId="177" fontId="16" fillId="21" borderId="0" applyNumberFormat="0" applyBorder="0" applyAlignment="0" applyProtection="0">
      <alignment vertical="center"/>
    </xf>
    <xf numFmtId="177" fontId="16" fillId="21" borderId="0" applyNumberFormat="0" applyBorder="0" applyAlignment="0" applyProtection="0">
      <alignment vertical="center"/>
    </xf>
    <xf numFmtId="177" fontId="16" fillId="21" borderId="0" applyNumberFormat="0" applyBorder="0" applyAlignment="0" applyProtection="0">
      <alignment vertical="center"/>
    </xf>
    <xf numFmtId="177" fontId="16" fillId="21" borderId="0" applyNumberFormat="0" applyBorder="0" applyAlignment="0" applyProtection="0">
      <alignment vertical="center"/>
    </xf>
    <xf numFmtId="177" fontId="16" fillId="21" borderId="0" applyNumberFormat="0" applyBorder="0" applyAlignment="0" applyProtection="0">
      <alignment vertical="center"/>
    </xf>
    <xf numFmtId="177" fontId="16" fillId="21" borderId="0" applyNumberFormat="0" applyBorder="0" applyAlignment="0" applyProtection="0">
      <alignment vertical="center"/>
    </xf>
    <xf numFmtId="177" fontId="16" fillId="21" borderId="0" applyNumberFormat="0" applyBorder="0" applyAlignment="0" applyProtection="0">
      <alignment vertical="center"/>
    </xf>
    <xf numFmtId="177" fontId="16" fillId="21" borderId="0" applyNumberFormat="0" applyBorder="0" applyAlignment="0" applyProtection="0">
      <alignment vertical="center"/>
    </xf>
    <xf numFmtId="177" fontId="16" fillId="21" borderId="0" applyNumberFormat="0" applyBorder="0" applyAlignment="0" applyProtection="0">
      <alignment vertical="center"/>
    </xf>
    <xf numFmtId="177" fontId="16" fillId="21" borderId="0" applyNumberFormat="0" applyBorder="0" applyAlignment="0" applyProtection="0">
      <alignment vertical="center"/>
    </xf>
    <xf numFmtId="177" fontId="16" fillId="21" borderId="0" applyNumberFormat="0" applyBorder="0" applyAlignment="0" applyProtection="0">
      <alignment vertical="center"/>
    </xf>
    <xf numFmtId="177" fontId="16" fillId="21" borderId="0" applyNumberFormat="0" applyBorder="0" applyAlignment="0" applyProtection="0">
      <alignment vertical="center"/>
    </xf>
    <xf numFmtId="177" fontId="16" fillId="21" borderId="0" applyNumberFormat="0" applyBorder="0" applyAlignment="0" applyProtection="0">
      <alignment vertical="center"/>
    </xf>
    <xf numFmtId="177" fontId="16" fillId="21" borderId="0" applyNumberFormat="0" applyBorder="0" applyAlignment="0" applyProtection="0">
      <alignment vertical="center"/>
    </xf>
    <xf numFmtId="177" fontId="16" fillId="21" borderId="0" applyNumberFormat="0" applyBorder="0" applyAlignment="0" applyProtection="0">
      <alignment vertical="center"/>
    </xf>
    <xf numFmtId="177" fontId="23" fillId="18" borderId="0" applyNumberFormat="0" applyBorder="0" applyAlignment="0" applyProtection="0">
      <alignment vertical="center"/>
    </xf>
    <xf numFmtId="177" fontId="19" fillId="14" borderId="12" applyNumberFormat="0" applyFont="0" applyAlignment="0" applyProtection="0">
      <alignment vertical="center"/>
    </xf>
    <xf numFmtId="177" fontId="23" fillId="18" borderId="0" applyNumberFormat="0" applyBorder="0" applyAlignment="0" applyProtection="0">
      <alignment vertical="center"/>
    </xf>
    <xf numFmtId="177" fontId="23" fillId="18" borderId="0" applyNumberFormat="0" applyBorder="0" applyAlignment="0" applyProtection="0">
      <alignment vertical="center"/>
    </xf>
    <xf numFmtId="177" fontId="23" fillId="18" borderId="0" applyNumberFormat="0" applyBorder="0" applyAlignment="0" applyProtection="0">
      <alignment vertical="center"/>
    </xf>
    <xf numFmtId="177" fontId="23" fillId="18" borderId="0" applyNumberFormat="0" applyBorder="0" applyAlignment="0" applyProtection="0">
      <alignment vertical="center"/>
    </xf>
    <xf numFmtId="177" fontId="23" fillId="18" borderId="0" applyNumberFormat="0" applyBorder="0" applyAlignment="0" applyProtection="0">
      <alignment vertical="center"/>
    </xf>
    <xf numFmtId="177" fontId="23" fillId="18" borderId="0" applyNumberFormat="0" applyBorder="0" applyAlignment="0" applyProtection="0">
      <alignment vertical="center"/>
    </xf>
    <xf numFmtId="177" fontId="23" fillId="18" borderId="0" applyNumberFormat="0" applyBorder="0" applyAlignment="0" applyProtection="0">
      <alignment vertical="center"/>
    </xf>
    <xf numFmtId="177" fontId="23" fillId="18" borderId="0" applyNumberFormat="0" applyBorder="0" applyAlignment="0" applyProtection="0">
      <alignment vertical="center"/>
    </xf>
    <xf numFmtId="177" fontId="23" fillId="18" borderId="0" applyNumberFormat="0" applyBorder="0" applyAlignment="0" applyProtection="0">
      <alignment vertical="center"/>
    </xf>
    <xf numFmtId="177" fontId="23" fillId="18" borderId="0" applyNumberFormat="0" applyBorder="0" applyAlignment="0" applyProtection="0">
      <alignment vertical="center"/>
    </xf>
    <xf numFmtId="177" fontId="30" fillId="20" borderId="17" applyNumberFormat="0" applyAlignment="0" applyProtection="0">
      <alignment vertical="center"/>
    </xf>
    <xf numFmtId="177" fontId="30" fillId="20" borderId="17" applyNumberFormat="0" applyAlignment="0" applyProtection="0">
      <alignment vertical="center"/>
    </xf>
    <xf numFmtId="177" fontId="30" fillId="20" borderId="17" applyNumberFormat="0" applyAlignment="0" applyProtection="0">
      <alignment vertical="center"/>
    </xf>
    <xf numFmtId="177" fontId="30" fillId="20" borderId="17" applyNumberFormat="0" applyAlignment="0" applyProtection="0">
      <alignment vertical="center"/>
    </xf>
    <xf numFmtId="177" fontId="30" fillId="20" borderId="17" applyNumberFormat="0" applyAlignment="0" applyProtection="0">
      <alignment vertical="center"/>
    </xf>
    <xf numFmtId="177" fontId="30" fillId="20" borderId="17" applyNumberFormat="0" applyAlignment="0" applyProtection="0">
      <alignment vertical="center"/>
    </xf>
    <xf numFmtId="177" fontId="30" fillId="20" borderId="17" applyNumberFormat="0" applyAlignment="0" applyProtection="0">
      <alignment vertical="center"/>
    </xf>
    <xf numFmtId="177" fontId="30" fillId="20" borderId="17" applyNumberFormat="0" applyAlignment="0" applyProtection="0">
      <alignment vertical="center"/>
    </xf>
    <xf numFmtId="177" fontId="30" fillId="20" borderId="17" applyNumberFormat="0" applyAlignment="0" applyProtection="0">
      <alignment vertical="center"/>
    </xf>
    <xf numFmtId="177" fontId="30" fillId="20" borderId="17" applyNumberFormat="0" applyAlignment="0" applyProtection="0">
      <alignment vertical="center"/>
    </xf>
    <xf numFmtId="177" fontId="30" fillId="20" borderId="17" applyNumberFormat="0" applyAlignment="0" applyProtection="0">
      <alignment vertical="center"/>
    </xf>
    <xf numFmtId="177" fontId="30" fillId="20" borderId="17" applyNumberFormat="0" applyAlignment="0" applyProtection="0">
      <alignment vertical="center"/>
    </xf>
    <xf numFmtId="177" fontId="30" fillId="20" borderId="17" applyNumberFormat="0" applyAlignment="0" applyProtection="0">
      <alignment vertical="center"/>
    </xf>
    <xf numFmtId="177" fontId="30" fillId="20" borderId="17" applyNumberFormat="0" applyAlignment="0" applyProtection="0">
      <alignment vertical="center"/>
    </xf>
    <xf numFmtId="177" fontId="30" fillId="20" borderId="17" applyNumberFormat="0" applyAlignment="0" applyProtection="0">
      <alignment vertical="center"/>
    </xf>
    <xf numFmtId="177" fontId="30" fillId="20" borderId="17" applyNumberFormat="0" applyAlignment="0" applyProtection="0">
      <alignment vertical="center"/>
    </xf>
    <xf numFmtId="177" fontId="30" fillId="20" borderId="17" applyNumberFormat="0" applyAlignment="0" applyProtection="0">
      <alignment vertical="center"/>
    </xf>
    <xf numFmtId="177" fontId="30" fillId="20" borderId="17" applyNumberFormat="0" applyAlignment="0" applyProtection="0">
      <alignment vertical="center"/>
    </xf>
    <xf numFmtId="177" fontId="30" fillId="20" borderId="17" applyNumberFormat="0" applyAlignment="0" applyProtection="0">
      <alignment vertical="center"/>
    </xf>
    <xf numFmtId="177" fontId="30" fillId="20" borderId="17" applyNumberFormat="0" applyAlignment="0" applyProtection="0">
      <alignment vertical="center"/>
    </xf>
    <xf numFmtId="177" fontId="30" fillId="20" borderId="17" applyNumberFormat="0" applyAlignment="0" applyProtection="0">
      <alignment vertical="center"/>
    </xf>
    <xf numFmtId="177" fontId="30" fillId="20" borderId="17" applyNumberFormat="0" applyAlignment="0" applyProtection="0">
      <alignment vertical="center"/>
    </xf>
    <xf numFmtId="177" fontId="30" fillId="20" borderId="17" applyNumberFormat="0" applyAlignment="0" applyProtection="0">
      <alignment vertical="center"/>
    </xf>
    <xf numFmtId="177" fontId="30" fillId="20" borderId="17" applyNumberFormat="0" applyAlignment="0" applyProtection="0">
      <alignment vertical="center"/>
    </xf>
    <xf numFmtId="177" fontId="28" fillId="13" borderId="16" applyNumberFormat="0" applyAlignment="0" applyProtection="0">
      <alignment vertical="center"/>
    </xf>
    <xf numFmtId="177" fontId="28" fillId="13" borderId="16" applyNumberFormat="0" applyAlignment="0" applyProtection="0">
      <alignment vertical="center"/>
    </xf>
    <xf numFmtId="177" fontId="28" fillId="13" borderId="16" applyNumberFormat="0" applyAlignment="0" applyProtection="0">
      <alignment vertical="center"/>
    </xf>
    <xf numFmtId="177" fontId="28" fillId="13" borderId="16" applyNumberFormat="0" applyAlignment="0" applyProtection="0">
      <alignment vertical="center"/>
    </xf>
    <xf numFmtId="177" fontId="28" fillId="13" borderId="16" applyNumberFormat="0" applyAlignment="0" applyProtection="0">
      <alignment vertical="center"/>
    </xf>
    <xf numFmtId="177" fontId="28" fillId="13" borderId="16" applyNumberFormat="0" applyAlignment="0" applyProtection="0">
      <alignment vertical="center"/>
    </xf>
    <xf numFmtId="177" fontId="28" fillId="13" borderId="16" applyNumberFormat="0" applyAlignment="0" applyProtection="0">
      <alignment vertical="center"/>
    </xf>
    <xf numFmtId="177" fontId="28" fillId="13" borderId="16" applyNumberFormat="0" applyAlignment="0" applyProtection="0">
      <alignment vertical="center"/>
    </xf>
    <xf numFmtId="177" fontId="28" fillId="13" borderId="16" applyNumberFormat="0" applyAlignment="0" applyProtection="0">
      <alignment vertical="center"/>
    </xf>
    <xf numFmtId="177" fontId="28" fillId="13" borderId="16" applyNumberFormat="0" applyAlignment="0" applyProtection="0">
      <alignment vertical="center"/>
    </xf>
    <xf numFmtId="177" fontId="28" fillId="13" borderId="16" applyNumberFormat="0" applyAlignment="0" applyProtection="0">
      <alignment vertical="center"/>
    </xf>
    <xf numFmtId="177" fontId="28" fillId="13" borderId="16" applyNumberFormat="0" applyAlignment="0" applyProtection="0">
      <alignment vertical="center"/>
    </xf>
    <xf numFmtId="177" fontId="28" fillId="13" borderId="16" applyNumberFormat="0" applyAlignment="0" applyProtection="0">
      <alignment vertical="center"/>
    </xf>
    <xf numFmtId="177" fontId="28" fillId="13" borderId="16" applyNumberFormat="0" applyAlignment="0" applyProtection="0">
      <alignment vertical="center"/>
    </xf>
    <xf numFmtId="177" fontId="28" fillId="13" borderId="16" applyNumberFormat="0" applyAlignment="0" applyProtection="0">
      <alignment vertical="center"/>
    </xf>
    <xf numFmtId="177" fontId="28" fillId="13" borderId="16" applyNumberFormat="0" applyAlignment="0" applyProtection="0">
      <alignment vertical="center"/>
    </xf>
    <xf numFmtId="177" fontId="28" fillId="13" borderId="16" applyNumberFormat="0" applyAlignment="0" applyProtection="0">
      <alignment vertical="center"/>
    </xf>
    <xf numFmtId="177" fontId="28" fillId="13" borderId="16" applyNumberFormat="0" applyAlignment="0" applyProtection="0">
      <alignment vertical="center"/>
    </xf>
    <xf numFmtId="177" fontId="28" fillId="13" borderId="16" applyNumberFormat="0" applyAlignment="0" applyProtection="0">
      <alignment vertical="center"/>
    </xf>
    <xf numFmtId="177" fontId="28" fillId="13" borderId="16" applyNumberFormat="0" applyAlignment="0" applyProtection="0">
      <alignment vertical="center"/>
    </xf>
    <xf numFmtId="177" fontId="28" fillId="13" borderId="16" applyNumberFormat="0" applyAlignment="0" applyProtection="0">
      <alignment vertical="center"/>
    </xf>
    <xf numFmtId="177" fontId="28" fillId="13" borderId="16" applyNumberFormat="0" applyAlignment="0" applyProtection="0">
      <alignment vertical="center"/>
    </xf>
    <xf numFmtId="177" fontId="28" fillId="13" borderId="16" applyNumberFormat="0" applyAlignment="0" applyProtection="0">
      <alignment vertical="center"/>
    </xf>
    <xf numFmtId="177" fontId="28" fillId="13" borderId="16" applyNumberFormat="0" applyAlignment="0" applyProtection="0">
      <alignment vertical="center"/>
    </xf>
    <xf numFmtId="177" fontId="28" fillId="13" borderId="16" applyNumberFormat="0" applyAlignment="0" applyProtection="0">
      <alignment vertical="center"/>
    </xf>
    <xf numFmtId="177" fontId="19" fillId="14" borderId="12" applyNumberFormat="0" applyFont="0" applyAlignment="0" applyProtection="0">
      <alignment vertical="center"/>
    </xf>
    <xf numFmtId="177" fontId="19" fillId="14" borderId="12" applyNumberFormat="0" applyFont="0" applyAlignment="0" applyProtection="0">
      <alignment vertical="center"/>
    </xf>
    <xf numFmtId="177" fontId="19" fillId="14" borderId="12" applyNumberFormat="0" applyFont="0" applyAlignment="0" applyProtection="0">
      <alignment vertical="center"/>
    </xf>
    <xf numFmtId="177" fontId="19" fillId="14" borderId="12" applyNumberFormat="0" applyFont="0" applyAlignment="0" applyProtection="0">
      <alignment vertical="center"/>
    </xf>
    <xf numFmtId="177" fontId="19" fillId="14" borderId="12" applyNumberFormat="0" applyFont="0" applyAlignment="0" applyProtection="0">
      <alignment vertical="center"/>
    </xf>
    <xf numFmtId="177" fontId="19" fillId="14" borderId="12" applyNumberFormat="0" applyFont="0" applyAlignment="0" applyProtection="0">
      <alignment vertical="center"/>
    </xf>
    <xf numFmtId="177" fontId="19" fillId="14" borderId="12" applyNumberFormat="0" applyFont="0" applyAlignment="0" applyProtection="0">
      <alignment vertical="center"/>
    </xf>
    <xf numFmtId="177" fontId="19" fillId="14" borderId="12" applyNumberFormat="0" applyFont="0" applyAlignment="0" applyProtection="0">
      <alignment vertical="center"/>
    </xf>
    <xf numFmtId="177" fontId="19" fillId="14" borderId="12" applyNumberFormat="0" applyFont="0" applyAlignment="0" applyProtection="0">
      <alignment vertical="center"/>
    </xf>
    <xf numFmtId="177" fontId="19" fillId="14" borderId="12" applyNumberFormat="0" applyFont="0" applyAlignment="0" applyProtection="0">
      <alignment vertical="center"/>
    </xf>
    <xf numFmtId="177" fontId="19" fillId="14" borderId="12" applyNumberFormat="0" applyFont="0" applyAlignment="0" applyProtection="0">
      <alignment vertical="center"/>
    </xf>
    <xf numFmtId="177" fontId="19" fillId="14" borderId="12" applyNumberFormat="0" applyFont="0" applyAlignment="0" applyProtection="0">
      <alignment vertical="center"/>
    </xf>
    <xf numFmtId="177" fontId="19" fillId="14" borderId="12" applyNumberFormat="0" applyFont="0" applyAlignment="0" applyProtection="0">
      <alignment vertical="center"/>
    </xf>
  </cellStyleXfs>
  <cellXfs count="212">
    <xf numFmtId="177" fontId="0" fillId="0" borderId="0" xfId="0" applyAlignment="1"/>
    <xf numFmtId="177" fontId="2" fillId="0" borderId="0" xfId="0" applyFont="1" applyAlignment="1">
      <alignment horizontal="center" vertical="center"/>
    </xf>
    <xf numFmtId="177" fontId="1" fillId="2" borderId="0" xfId="0" applyFont="1" applyFill="1" applyAlignment="1">
      <alignment horizontal="center" vertical="center"/>
    </xf>
    <xf numFmtId="177" fontId="0" fillId="0" borderId="0" xfId="0" applyAlignment="1">
      <alignment horizontal="center" vertical="center"/>
    </xf>
    <xf numFmtId="177" fontId="4" fillId="2" borderId="3" xfId="2168" applyNumberFormat="1" applyFont="1" applyFill="1" applyBorder="1" applyAlignment="1">
      <alignment horizontal="center" vertical="center" wrapText="1"/>
    </xf>
    <xf numFmtId="177" fontId="4" fillId="2" borderId="9" xfId="2168" applyNumberFormat="1" applyFont="1" applyFill="1" applyBorder="1" applyAlignment="1">
      <alignment horizontal="center" vertical="center" wrapText="1"/>
    </xf>
    <xf numFmtId="181" fontId="7" fillId="2" borderId="9" xfId="2168" applyNumberFormat="1" applyFont="1" applyFill="1" applyBorder="1" applyAlignment="1">
      <alignment horizontal="center" vertical="center" wrapText="1"/>
    </xf>
    <xf numFmtId="177" fontId="8" fillId="0" borderId="0" xfId="0" applyFont="1" applyAlignment="1">
      <alignment horizontal="center" vertical="center" wrapText="1"/>
    </xf>
    <xf numFmtId="177" fontId="9" fillId="0" borderId="0" xfId="0" applyFont="1" applyAlignment="1">
      <alignment horizontal="center" vertical="center" wrapText="1"/>
    </xf>
    <xf numFmtId="177" fontId="10" fillId="0" borderId="0" xfId="0" applyFont="1" applyAlignment="1">
      <alignment horizontal="center" vertical="center"/>
    </xf>
    <xf numFmtId="177" fontId="8" fillId="0" borderId="0" xfId="0" applyFont="1" applyAlignment="1">
      <alignment horizontal="center" vertical="center"/>
    </xf>
    <xf numFmtId="177" fontId="9" fillId="0" borderId="0" xfId="0" applyFont="1" applyAlignment="1">
      <alignment horizontal="center" vertical="center"/>
    </xf>
    <xf numFmtId="0" fontId="48" fillId="0" borderId="0" xfId="0" applyNumberFormat="1" applyFont="1" applyAlignment="1">
      <alignment horizontal="center" vertical="center"/>
    </xf>
    <xf numFmtId="0" fontId="49" fillId="0" borderId="0" xfId="0" applyNumberFormat="1" applyFont="1" applyAlignment="1">
      <alignment horizontal="center" vertical="center"/>
    </xf>
    <xf numFmtId="0" fontId="48" fillId="2" borderId="9" xfId="2168" applyNumberFormat="1" applyFont="1" applyFill="1" applyBorder="1" applyAlignment="1">
      <alignment horizontal="center" vertical="center" wrapText="1"/>
    </xf>
    <xf numFmtId="0" fontId="51" fillId="0" borderId="0" xfId="0" applyNumberFormat="1" applyFont="1" applyFill="1" applyAlignment="1">
      <alignment horizontal="center" vertical="center"/>
    </xf>
    <xf numFmtId="0" fontId="48" fillId="0" borderId="0" xfId="0" applyNumberFormat="1" applyFont="1" applyAlignment="1">
      <alignment vertical="center"/>
    </xf>
    <xf numFmtId="181" fontId="48" fillId="2" borderId="9" xfId="2168" applyNumberFormat="1" applyFont="1" applyFill="1" applyBorder="1" applyAlignment="1" applyProtection="1">
      <alignment horizontal="center" vertical="center" wrapText="1"/>
      <protection hidden="1"/>
    </xf>
    <xf numFmtId="0" fontId="48" fillId="0" borderId="0" xfId="2168" applyNumberFormat="1" applyFont="1" applyFill="1" applyBorder="1" applyAlignment="1">
      <alignment horizontal="center" vertical="center" wrapText="1"/>
    </xf>
    <xf numFmtId="177" fontId="51" fillId="0" borderId="0" xfId="0" quotePrefix="1" applyFont="1" applyAlignment="1">
      <alignment horizontal="center"/>
    </xf>
    <xf numFmtId="0" fontId="54" fillId="2" borderId="3" xfId="2168" applyNumberFormat="1" applyFont="1" applyFill="1" applyBorder="1" applyAlignment="1">
      <alignment horizontal="center" vertical="center" wrapText="1"/>
    </xf>
    <xf numFmtId="0" fontId="54" fillId="2" borderId="9" xfId="2168" applyNumberFormat="1" applyFont="1" applyFill="1" applyBorder="1" applyAlignment="1">
      <alignment horizontal="center" vertical="center" wrapText="1"/>
    </xf>
    <xf numFmtId="0" fontId="55" fillId="0" borderId="0" xfId="2168" applyNumberFormat="1" applyFont="1" applyFill="1" applyBorder="1" applyAlignment="1">
      <alignment horizontal="center" vertical="center" wrapText="1"/>
    </xf>
    <xf numFmtId="177" fontId="48" fillId="0" borderId="0" xfId="0" applyFont="1" applyFill="1" applyAlignment="1">
      <alignment horizontal="center"/>
    </xf>
    <xf numFmtId="0" fontId="48" fillId="0" borderId="0" xfId="2168" applyNumberFormat="1" applyFont="1" applyFill="1" applyBorder="1" applyAlignment="1">
      <alignment horizontal="center" vertical="center"/>
    </xf>
    <xf numFmtId="0" fontId="48" fillId="0" borderId="0" xfId="0" quotePrefix="1" applyNumberFormat="1" applyFont="1" applyAlignment="1">
      <alignment horizontal="center" vertical="center"/>
    </xf>
    <xf numFmtId="0" fontId="48" fillId="0" borderId="0" xfId="0" applyNumberFormat="1" applyFont="1" applyAlignment="1">
      <alignment horizontal="center" vertical="center" wrapText="1"/>
    </xf>
    <xf numFmtId="0" fontId="50" fillId="2" borderId="0" xfId="0" applyNumberFormat="1" applyFont="1" applyFill="1" applyAlignment="1">
      <alignment horizontal="center" vertical="center"/>
    </xf>
    <xf numFmtId="0" fontId="48" fillId="0" borderId="0" xfId="0" applyNumberFormat="1" applyFont="1" applyAlignment="1" applyProtection="1">
      <alignment horizontal="center" vertical="center"/>
      <protection hidden="1"/>
    </xf>
    <xf numFmtId="0" fontId="48" fillId="0" borderId="0" xfId="0" quotePrefix="1" applyNumberFormat="1" applyFont="1" applyAlignment="1" applyProtection="1">
      <alignment horizontal="center" vertical="center"/>
      <protection hidden="1"/>
    </xf>
    <xf numFmtId="0" fontId="49" fillId="0" borderId="0" xfId="0" applyNumberFormat="1" applyFont="1" applyAlignment="1" applyProtection="1">
      <alignment horizontal="center" vertical="center"/>
      <protection hidden="1"/>
    </xf>
    <xf numFmtId="0" fontId="49" fillId="0" borderId="0" xfId="0" quotePrefix="1" applyNumberFormat="1" applyFont="1" applyAlignment="1" applyProtection="1">
      <alignment horizontal="center" vertical="center"/>
      <protection hidden="1"/>
    </xf>
    <xf numFmtId="0" fontId="48" fillId="0" borderId="0" xfId="2167" applyNumberFormat="1" applyFont="1" applyBorder="1" applyAlignment="1">
      <alignment horizontal="center" vertical="center" wrapText="1"/>
    </xf>
    <xf numFmtId="0" fontId="55" fillId="0" borderId="0" xfId="0" applyNumberFormat="1" applyFont="1" applyAlignment="1">
      <alignment horizontal="center" vertical="center"/>
    </xf>
    <xf numFmtId="0" fontId="55" fillId="0" borderId="0" xfId="0" applyNumberFormat="1" applyFont="1" applyAlignment="1">
      <alignment horizontal="center" vertical="center" wrapText="1"/>
    </xf>
    <xf numFmtId="0" fontId="56" fillId="0" borderId="0" xfId="0" applyNumberFormat="1" applyFont="1" applyAlignment="1" applyProtection="1">
      <alignment horizontal="center" vertical="center"/>
      <protection hidden="1"/>
    </xf>
    <xf numFmtId="0" fontId="48" fillId="0" borderId="0" xfId="0" quotePrefix="1" applyNumberFormat="1" applyFont="1" applyAlignment="1" applyProtection="1">
      <alignment horizontal="center" vertical="center" wrapText="1"/>
      <protection hidden="1"/>
    </xf>
    <xf numFmtId="0" fontId="48" fillId="0" borderId="0" xfId="0" applyNumberFormat="1" applyFont="1" applyAlignment="1" applyProtection="1">
      <alignment horizontal="center" vertical="center" wrapText="1"/>
      <protection hidden="1"/>
    </xf>
    <xf numFmtId="0" fontId="50" fillId="0" borderId="0" xfId="0" applyNumberFormat="1" applyFont="1" applyAlignment="1">
      <alignment horizontal="center" vertical="center" wrapText="1"/>
    </xf>
    <xf numFmtId="0" fontId="58" fillId="0" borderId="0" xfId="0" applyNumberFormat="1" applyFont="1" applyAlignment="1" applyProtection="1">
      <alignment horizontal="center" vertical="center"/>
      <protection hidden="1"/>
    </xf>
    <xf numFmtId="0" fontId="48" fillId="0" borderId="0" xfId="0" applyNumberFormat="1" applyFont="1" applyAlignment="1" applyProtection="1">
      <alignment horizontal="center" vertical="center"/>
      <protection hidden="1"/>
    </xf>
    <xf numFmtId="0" fontId="51" fillId="0" borderId="0" xfId="0" applyNumberFormat="1" applyFont="1" applyFill="1" applyAlignment="1" applyProtection="1">
      <alignment horizontal="center" vertical="center"/>
      <protection hidden="1"/>
    </xf>
    <xf numFmtId="0" fontId="48" fillId="0" borderId="0" xfId="0" applyNumberFormat="1" applyFont="1" applyBorder="1" applyAlignment="1">
      <alignment horizontal="center" vertical="center"/>
    </xf>
    <xf numFmtId="0" fontId="49" fillId="0" borderId="0" xfId="1475" applyNumberFormat="1" applyFont="1" applyAlignment="1" applyProtection="1">
      <alignment horizontal="center" vertical="center"/>
      <protection hidden="1"/>
    </xf>
    <xf numFmtId="177" fontId="48" fillId="0" borderId="0" xfId="1475" applyFont="1" applyAlignment="1" applyProtection="1">
      <alignment vertical="center"/>
      <protection hidden="1"/>
    </xf>
    <xf numFmtId="0" fontId="54" fillId="2" borderId="3" xfId="2168" applyNumberFormat="1" applyFont="1" applyFill="1" applyBorder="1" applyAlignment="1" applyProtection="1">
      <alignment horizontal="center" vertical="center" wrapText="1"/>
      <protection hidden="1"/>
    </xf>
    <xf numFmtId="0" fontId="54" fillId="2" borderId="9" xfId="2168" applyNumberFormat="1" applyFont="1" applyFill="1" applyBorder="1" applyAlignment="1" applyProtection="1">
      <alignment horizontal="center" vertical="center" wrapText="1"/>
      <protection hidden="1"/>
    </xf>
    <xf numFmtId="0" fontId="49" fillId="0" borderId="0" xfId="1475" applyNumberFormat="1" applyFont="1" applyAlignment="1" applyProtection="1">
      <alignment vertical="center"/>
      <protection hidden="1"/>
    </xf>
    <xf numFmtId="181" fontId="49" fillId="0" borderId="0" xfId="1475" applyNumberFormat="1" applyFont="1" applyAlignment="1" applyProtection="1">
      <alignment horizontal="center" vertical="center"/>
      <protection hidden="1"/>
    </xf>
    <xf numFmtId="49" fontId="49" fillId="0" borderId="0" xfId="1475" applyNumberFormat="1" applyFont="1" applyAlignment="1" applyProtection="1">
      <alignment horizontal="center" vertical="center"/>
      <protection hidden="1"/>
    </xf>
    <xf numFmtId="0" fontId="49" fillId="0" borderId="0" xfId="1475" quotePrefix="1" applyNumberFormat="1" applyFont="1" applyAlignment="1" applyProtection="1">
      <alignment horizontal="center" vertical="center"/>
      <protection hidden="1"/>
    </xf>
    <xf numFmtId="0" fontId="58" fillId="0" borderId="0" xfId="1475" applyNumberFormat="1" applyFont="1" applyAlignment="1" applyProtection="1">
      <alignment horizontal="left" vertical="center" wrapText="1"/>
      <protection hidden="1"/>
    </xf>
    <xf numFmtId="185" fontId="55" fillId="0" borderId="0" xfId="1475" applyNumberFormat="1" applyFont="1" applyAlignment="1" applyProtection="1">
      <alignment horizontal="center" vertical="center"/>
      <protection hidden="1"/>
    </xf>
    <xf numFmtId="185" fontId="49" fillId="0" borderId="0" xfId="1475" applyNumberFormat="1" applyFont="1" applyAlignment="1" applyProtection="1">
      <alignment horizontal="center" vertical="center"/>
      <protection hidden="1"/>
    </xf>
    <xf numFmtId="0" fontId="58" fillId="0" borderId="0" xfId="1475" applyNumberFormat="1" applyFont="1" applyAlignment="1" applyProtection="1">
      <alignment horizontal="center" vertical="center"/>
      <protection hidden="1"/>
    </xf>
    <xf numFmtId="0" fontId="48" fillId="0" borderId="0" xfId="1475" applyNumberFormat="1" applyFont="1" applyAlignment="1" applyProtection="1">
      <alignment horizontal="center" vertical="center"/>
      <protection hidden="1"/>
    </xf>
    <xf numFmtId="186" fontId="49" fillId="0" borderId="0" xfId="1475" applyNumberFormat="1" applyFont="1" applyAlignment="1" applyProtection="1">
      <alignment horizontal="center" vertical="center"/>
      <protection hidden="1"/>
    </xf>
    <xf numFmtId="186" fontId="49" fillId="0" borderId="0" xfId="1475" quotePrefix="1" applyNumberFormat="1" applyFont="1" applyAlignment="1" applyProtection="1">
      <alignment horizontal="center" vertical="center"/>
      <protection hidden="1"/>
    </xf>
    <xf numFmtId="0" fontId="69" fillId="0" borderId="0" xfId="1475" applyNumberFormat="1" applyFont="1" applyAlignment="1" applyProtection="1">
      <alignment horizontal="center" vertical="center"/>
      <protection hidden="1"/>
    </xf>
    <xf numFmtId="49" fontId="49" fillId="0" borderId="0" xfId="1475" quotePrefix="1" applyNumberFormat="1" applyFont="1" applyAlignment="1" applyProtection="1">
      <alignment horizontal="center" vertical="center"/>
      <protection hidden="1"/>
    </xf>
    <xf numFmtId="0" fontId="71" fillId="0" borderId="0" xfId="1475" applyNumberFormat="1" applyFont="1" applyAlignment="1" applyProtection="1">
      <alignment horizontal="center" vertical="center"/>
      <protection hidden="1"/>
    </xf>
    <xf numFmtId="181" fontId="48" fillId="0" borderId="0" xfId="1475" applyNumberFormat="1" applyFont="1" applyAlignment="1" applyProtection="1">
      <alignment horizontal="center" vertical="center"/>
      <protection hidden="1"/>
    </xf>
    <xf numFmtId="0" fontId="48" fillId="0" borderId="0" xfId="1475" quotePrefix="1" applyNumberFormat="1" applyFont="1" applyAlignment="1" applyProtection="1">
      <alignment horizontal="center" vertical="center"/>
      <protection hidden="1"/>
    </xf>
    <xf numFmtId="0" fontId="64" fillId="0" borderId="0" xfId="1475" applyNumberFormat="1" applyFont="1" applyAlignment="1" applyProtection="1">
      <alignment horizontal="center" vertical="center"/>
      <protection hidden="1"/>
    </xf>
    <xf numFmtId="0" fontId="58" fillId="0" borderId="0" xfId="1475" applyNumberFormat="1" applyFont="1" applyAlignment="1" applyProtection="1">
      <alignment horizontal="center" vertical="center" wrapText="1"/>
      <protection hidden="1"/>
    </xf>
    <xf numFmtId="177" fontId="48" fillId="0" borderId="0" xfId="1475" applyFont="1" applyAlignment="1" applyProtection="1">
      <alignment horizontal="center" vertical="center"/>
      <protection hidden="1"/>
    </xf>
    <xf numFmtId="177" fontId="50" fillId="0" borderId="0" xfId="1475" applyFont="1" applyAlignment="1" applyProtection="1">
      <alignment horizontal="center" vertical="center"/>
      <protection hidden="1"/>
    </xf>
    <xf numFmtId="177" fontId="55" fillId="0" borderId="0" xfId="1475" applyFont="1" applyAlignment="1" applyProtection="1">
      <alignment horizontal="center" vertical="center"/>
      <protection hidden="1"/>
    </xf>
    <xf numFmtId="49" fontId="48" fillId="0" borderId="0" xfId="1475" applyNumberFormat="1" applyFont="1" applyAlignment="1" applyProtection="1">
      <alignment vertical="center"/>
      <protection hidden="1"/>
    </xf>
    <xf numFmtId="49" fontId="48" fillId="0" borderId="0" xfId="1475" applyNumberFormat="1" applyFont="1" applyAlignment="1" applyProtection="1">
      <alignment horizontal="center" vertical="center"/>
      <protection hidden="1"/>
    </xf>
    <xf numFmtId="177" fontId="48" fillId="0" borderId="0" xfId="1475" quotePrefix="1" applyFont="1" applyAlignment="1" applyProtection="1">
      <alignment horizontal="center" vertical="center"/>
      <protection hidden="1"/>
    </xf>
    <xf numFmtId="177" fontId="51" fillId="0" borderId="0" xfId="1475" applyFont="1" applyAlignment="1" applyProtection="1">
      <alignment horizontal="center"/>
      <protection hidden="1"/>
    </xf>
    <xf numFmtId="177" fontId="48" fillId="0" borderId="0" xfId="1475" applyFont="1" applyAlignment="1" applyProtection="1">
      <alignment vertical="center" wrapText="1"/>
      <protection hidden="1"/>
    </xf>
    <xf numFmtId="185" fontId="48" fillId="0" borderId="0" xfId="1475" applyNumberFormat="1" applyFont="1" applyAlignment="1" applyProtection="1">
      <alignment horizontal="center" vertical="center"/>
      <protection hidden="1"/>
    </xf>
    <xf numFmtId="177" fontId="48" fillId="0" borderId="0" xfId="0" applyFont="1" applyAlignment="1"/>
    <xf numFmtId="177" fontId="55" fillId="0" borderId="0" xfId="0" applyFont="1" applyFill="1" applyAlignment="1"/>
    <xf numFmtId="0" fontId="55" fillId="0" borderId="0" xfId="2167" applyNumberFormat="1" applyFont="1" applyBorder="1" applyAlignment="1">
      <alignment vertical="center" wrapText="1"/>
    </xf>
    <xf numFmtId="177" fontId="55" fillId="0" borderId="0" xfId="0" applyFont="1" applyAlignment="1"/>
    <xf numFmtId="0" fontId="48" fillId="0" borderId="0" xfId="2167" applyNumberFormat="1" applyFont="1" applyBorder="1" applyAlignment="1">
      <alignment vertical="center" wrapText="1"/>
    </xf>
    <xf numFmtId="58" fontId="48" fillId="0" borderId="0" xfId="0" applyNumberFormat="1" applyFont="1" applyAlignment="1">
      <alignment horizontal="center" vertical="center"/>
    </xf>
    <xf numFmtId="0" fontId="48" fillId="0" borderId="0" xfId="0" applyNumberFormat="1" applyFont="1" applyAlignment="1">
      <alignment vertical="center" wrapText="1"/>
    </xf>
    <xf numFmtId="0" fontId="49" fillId="0" borderId="0" xfId="0" quotePrefix="1" applyNumberFormat="1" applyFont="1" applyAlignment="1">
      <alignment horizontal="center" vertical="center"/>
    </xf>
    <xf numFmtId="0" fontId="55" fillId="0" borderId="0" xfId="0" applyNumberFormat="1" applyFont="1" applyAlignment="1">
      <alignment vertical="center" wrapText="1"/>
    </xf>
    <xf numFmtId="58" fontId="55" fillId="0" borderId="0" xfId="0" applyNumberFormat="1" applyFont="1" applyAlignment="1">
      <alignment vertical="center" wrapText="1"/>
    </xf>
    <xf numFmtId="0" fontId="55" fillId="0" borderId="0" xfId="0" quotePrefix="1" applyNumberFormat="1" applyFont="1" applyAlignment="1">
      <alignment vertical="center" wrapText="1"/>
    </xf>
    <xf numFmtId="58" fontId="48" fillId="0" borderId="0" xfId="0" applyNumberFormat="1" applyFont="1" applyAlignment="1">
      <alignment vertical="center"/>
    </xf>
    <xf numFmtId="0" fontId="50" fillId="0" borderId="0" xfId="0" applyNumberFormat="1" applyFont="1" applyAlignment="1">
      <alignment vertical="center" wrapText="1"/>
    </xf>
    <xf numFmtId="0" fontId="56" fillId="0" borderId="0" xfId="0" applyNumberFormat="1" applyFont="1" applyAlignment="1">
      <alignment horizontal="center" vertical="center"/>
    </xf>
    <xf numFmtId="0" fontId="48" fillId="0" borderId="0" xfId="0" quotePrefix="1" applyNumberFormat="1" applyFont="1" applyAlignment="1">
      <alignment horizontal="center" vertical="center" wrapText="1"/>
    </xf>
    <xf numFmtId="177" fontId="48" fillId="0" borderId="0" xfId="0" applyFont="1" applyAlignment="1">
      <alignment vertical="center"/>
    </xf>
    <xf numFmtId="0" fontId="51" fillId="0" borderId="0" xfId="0" applyNumberFormat="1" applyFont="1" applyAlignment="1">
      <alignment vertical="center" wrapText="1"/>
    </xf>
    <xf numFmtId="0" fontId="61" fillId="0" borderId="0" xfId="0" applyNumberFormat="1" applyFont="1" applyAlignment="1">
      <alignment vertical="center" wrapText="1"/>
    </xf>
    <xf numFmtId="58" fontId="48" fillId="0" borderId="0" xfId="0" applyNumberFormat="1" applyFont="1" applyBorder="1" applyAlignment="1">
      <alignment vertical="center"/>
    </xf>
    <xf numFmtId="177" fontId="73" fillId="0" borderId="0" xfId="0" quotePrefix="1" applyFont="1" applyAlignment="1">
      <alignment horizontal="center"/>
    </xf>
    <xf numFmtId="14" fontId="48" fillId="0" borderId="0" xfId="0" applyNumberFormat="1" applyFont="1" applyAlignment="1">
      <alignment vertical="center"/>
    </xf>
    <xf numFmtId="0" fontId="48" fillId="0" borderId="0" xfId="0" applyNumberFormat="1" applyFont="1" applyBorder="1" applyAlignment="1">
      <alignment vertical="center"/>
    </xf>
    <xf numFmtId="0" fontId="62" fillId="0" borderId="0" xfId="0" applyNumberFormat="1" applyFont="1" applyAlignment="1">
      <alignment horizontal="center" vertical="center"/>
    </xf>
    <xf numFmtId="0" fontId="50" fillId="0" borderId="0" xfId="0" applyNumberFormat="1" applyFont="1" applyAlignment="1">
      <alignment horizontal="center" vertical="center"/>
    </xf>
    <xf numFmtId="0" fontId="50" fillId="0" borderId="0" xfId="0" applyNumberFormat="1" applyFont="1" applyAlignment="1">
      <alignment vertical="center"/>
    </xf>
    <xf numFmtId="177" fontId="50" fillId="0" borderId="0" xfId="0" applyFont="1" applyAlignment="1">
      <alignment horizontal="center" vertical="center"/>
    </xf>
    <xf numFmtId="0" fontId="50" fillId="0" borderId="0" xfId="0" applyNumberFormat="1" applyFont="1" applyBorder="1" applyAlignment="1">
      <alignment horizontal="center" vertical="center"/>
    </xf>
    <xf numFmtId="0" fontId="48" fillId="0" borderId="0" xfId="0" applyNumberFormat="1" applyFont="1" applyAlignment="1" applyProtection="1">
      <alignment horizontal="center" vertical="center"/>
      <protection hidden="1"/>
    </xf>
    <xf numFmtId="0" fontId="50" fillId="0" borderId="0" xfId="0" applyNumberFormat="1" applyFont="1" applyAlignment="1">
      <alignment horizontal="center" vertical="center"/>
    </xf>
    <xf numFmtId="0" fontId="53" fillId="0" borderId="0" xfId="0" applyNumberFormat="1" applyFont="1" applyAlignment="1" applyProtection="1">
      <alignment horizontal="center" vertical="center"/>
      <protection hidden="1"/>
    </xf>
    <xf numFmtId="0" fontId="48" fillId="0" borderId="0" xfId="0" applyNumberFormat="1" applyFont="1" applyAlignment="1" applyProtection="1">
      <alignment horizontal="center" vertical="center"/>
      <protection hidden="1"/>
    </xf>
    <xf numFmtId="0" fontId="7" fillId="0" borderId="0" xfId="0" applyNumberFormat="1" applyFont="1" applyAlignment="1">
      <alignment horizontal="center" vertical="center"/>
    </xf>
    <xf numFmtId="0" fontId="48" fillId="0" borderId="0" xfId="2167" applyNumberFormat="1" applyFont="1" applyBorder="1" applyAlignment="1">
      <alignment horizontal="center" vertical="center" wrapText="1"/>
    </xf>
    <xf numFmtId="177" fontId="55" fillId="0" borderId="0" xfId="0" applyFont="1" applyAlignment="1">
      <alignment horizontal="center" vertical="center"/>
    </xf>
    <xf numFmtId="0" fontId="55" fillId="0" borderId="0" xfId="0" applyNumberFormat="1" applyFont="1" applyAlignment="1">
      <alignment horizontal="center" vertical="center" wrapText="1"/>
    </xf>
    <xf numFmtId="0" fontId="50" fillId="0" borderId="0" xfId="0" applyNumberFormat="1" applyFont="1" applyAlignment="1">
      <alignment horizontal="center" vertical="center"/>
    </xf>
    <xf numFmtId="0" fontId="48" fillId="0" borderId="0" xfId="0" applyNumberFormat="1" applyFont="1" applyAlignment="1" applyProtection="1">
      <alignment horizontal="center" vertical="center"/>
      <protection hidden="1"/>
    </xf>
    <xf numFmtId="0" fontId="62" fillId="0" borderId="0" xfId="0" quotePrefix="1" applyNumberFormat="1" applyFont="1" applyAlignment="1">
      <alignment horizontal="center" vertical="center"/>
    </xf>
    <xf numFmtId="0" fontId="62" fillId="0" borderId="0" xfId="0" applyNumberFormat="1" applyFont="1" applyAlignment="1">
      <alignment horizontal="center" vertical="center"/>
    </xf>
    <xf numFmtId="0" fontId="54" fillId="2" borderId="1" xfId="2168" applyNumberFormat="1" applyFont="1" applyFill="1" applyBorder="1" applyAlignment="1">
      <alignment horizontal="center" vertical="center" wrapText="1"/>
    </xf>
    <xf numFmtId="0" fontId="54" fillId="2" borderId="2" xfId="2168" applyNumberFormat="1" applyFont="1" applyFill="1" applyBorder="1" applyAlignment="1">
      <alignment horizontal="center" vertical="center" wrapText="1"/>
    </xf>
    <xf numFmtId="0" fontId="54" fillId="2" borderId="7" xfId="2168" applyNumberFormat="1" applyFont="1" applyFill="1" applyBorder="1" applyAlignment="1">
      <alignment horizontal="center" vertical="center" wrapText="1"/>
    </xf>
    <xf numFmtId="0" fontId="54" fillId="2" borderId="8" xfId="2168" applyNumberFormat="1" applyFont="1" applyFill="1" applyBorder="1" applyAlignment="1">
      <alignment horizontal="center" vertical="center" wrapText="1"/>
    </xf>
    <xf numFmtId="0" fontId="54" fillId="2" borderId="9" xfId="2168" applyNumberFormat="1" applyFont="1" applyFill="1" applyBorder="1" applyAlignment="1">
      <alignment horizontal="center" vertical="center" wrapText="1"/>
    </xf>
    <xf numFmtId="0" fontId="54" fillId="2" borderId="10" xfId="2168" applyNumberFormat="1" applyFont="1" applyFill="1" applyBorder="1" applyAlignment="1">
      <alignment horizontal="center" vertical="center" wrapText="1"/>
    </xf>
    <xf numFmtId="0" fontId="54" fillId="2" borderId="3" xfId="2168" applyNumberFormat="1" applyFont="1" applyFill="1" applyBorder="1" applyAlignment="1">
      <alignment horizontal="center" vertical="center" wrapText="1"/>
    </xf>
    <xf numFmtId="0" fontId="50" fillId="2" borderId="4" xfId="2168" applyNumberFormat="1" applyFont="1" applyFill="1" applyBorder="1" applyAlignment="1">
      <alignment horizontal="center" vertical="center" wrapText="1"/>
    </xf>
    <xf numFmtId="0" fontId="50" fillId="2" borderId="6" xfId="2168" applyNumberFormat="1" applyFont="1" applyFill="1" applyBorder="1" applyAlignment="1">
      <alignment horizontal="center" vertical="center" wrapText="1"/>
    </xf>
    <xf numFmtId="0" fontId="54" fillId="2" borderId="3" xfId="2168" applyNumberFormat="1" applyFont="1" applyFill="1" applyBorder="1" applyAlignment="1">
      <alignment horizontal="center" vertical="center"/>
    </xf>
    <xf numFmtId="0" fontId="54" fillId="2" borderId="9" xfId="2168" applyNumberFormat="1" applyFont="1" applyFill="1" applyBorder="1" applyAlignment="1">
      <alignment horizontal="center" vertical="center"/>
    </xf>
    <xf numFmtId="0" fontId="55" fillId="0" borderId="0" xfId="2168" applyNumberFormat="1" applyFont="1" applyFill="1" applyBorder="1" applyAlignment="1">
      <alignment horizontal="center" vertical="center" wrapText="1"/>
    </xf>
    <xf numFmtId="0" fontId="48" fillId="0" borderId="0" xfId="2167" quotePrefix="1" applyNumberFormat="1" applyFont="1" applyBorder="1" applyAlignment="1">
      <alignment horizontal="center" vertical="center" wrapText="1"/>
    </xf>
    <xf numFmtId="0" fontId="48" fillId="0" borderId="0" xfId="2167" applyNumberFormat="1" applyFont="1" applyBorder="1" applyAlignment="1">
      <alignment horizontal="center" vertical="center" wrapText="1"/>
    </xf>
    <xf numFmtId="0" fontId="48" fillId="0" borderId="0" xfId="0" applyNumberFormat="1" applyFont="1" applyAlignment="1">
      <alignment horizontal="center" vertical="center"/>
    </xf>
    <xf numFmtId="58" fontId="55" fillId="0" borderId="0" xfId="2168" applyNumberFormat="1" applyFont="1" applyFill="1" applyBorder="1" applyAlignment="1">
      <alignment horizontal="center" vertical="center" wrapText="1"/>
    </xf>
    <xf numFmtId="177" fontId="48" fillId="0" borderId="0" xfId="0" applyFont="1" applyAlignment="1">
      <alignment vertical="center" wrapText="1"/>
    </xf>
    <xf numFmtId="58" fontId="55" fillId="0" borderId="0" xfId="0" quotePrefix="1" applyNumberFormat="1" applyFont="1" applyAlignment="1">
      <alignment horizontal="center" vertical="center" wrapText="1"/>
    </xf>
    <xf numFmtId="58" fontId="55" fillId="0" borderId="0" xfId="0" applyNumberFormat="1" applyFont="1" applyAlignment="1">
      <alignment horizontal="center" vertical="center" wrapText="1"/>
    </xf>
    <xf numFmtId="0" fontId="48" fillId="0" borderId="0" xfId="0" applyNumberFormat="1" applyFont="1" applyAlignment="1" applyProtection="1">
      <alignment horizontal="center" vertical="center"/>
      <protection hidden="1"/>
    </xf>
    <xf numFmtId="14" fontId="55" fillId="0" borderId="0" xfId="0" applyNumberFormat="1" applyFont="1" applyAlignment="1">
      <alignment horizontal="center" vertical="center"/>
    </xf>
    <xf numFmtId="0" fontId="55" fillId="0" borderId="0" xfId="0" applyNumberFormat="1" applyFont="1" applyAlignment="1">
      <alignment horizontal="center" vertical="center"/>
    </xf>
    <xf numFmtId="177" fontId="48" fillId="0" borderId="0" xfId="0" applyFont="1" applyAlignment="1"/>
    <xf numFmtId="0" fontId="48" fillId="0" borderId="0" xfId="0" applyNumberFormat="1" applyFont="1" applyAlignment="1" applyProtection="1">
      <alignment horizontal="center" vertical="center" wrapText="1"/>
      <protection hidden="1"/>
    </xf>
    <xf numFmtId="0" fontId="74" fillId="2" borderId="1" xfId="2168" applyNumberFormat="1" applyFont="1" applyFill="1" applyBorder="1" applyAlignment="1">
      <alignment horizontal="center" vertical="center" wrapText="1"/>
    </xf>
    <xf numFmtId="0" fontId="74" fillId="2" borderId="2" xfId="2168" applyNumberFormat="1" applyFont="1" applyFill="1" applyBorder="1" applyAlignment="1">
      <alignment horizontal="center" vertical="center" wrapText="1"/>
    </xf>
    <xf numFmtId="0" fontId="74" fillId="2" borderId="7" xfId="2168" applyNumberFormat="1" applyFont="1" applyFill="1" applyBorder="1" applyAlignment="1">
      <alignment horizontal="center" vertical="center" wrapText="1"/>
    </xf>
    <xf numFmtId="0" fontId="74" fillId="2" borderId="8" xfId="2168" applyNumberFormat="1" applyFont="1" applyFill="1" applyBorder="1" applyAlignment="1">
      <alignment horizontal="center" vertical="center" wrapText="1"/>
    </xf>
    <xf numFmtId="0" fontId="55" fillId="0" borderId="0" xfId="0" applyNumberFormat="1" applyFont="1" applyAlignment="1">
      <alignment horizontal="center" vertical="center" wrapText="1"/>
    </xf>
    <xf numFmtId="0" fontId="74" fillId="2" borderId="3" xfId="2168" applyNumberFormat="1" applyFont="1" applyFill="1" applyBorder="1" applyAlignment="1">
      <alignment horizontal="center" vertical="center" wrapText="1"/>
    </xf>
    <xf numFmtId="0" fontId="74" fillId="2" borderId="9" xfId="2168" applyNumberFormat="1" applyFont="1" applyFill="1" applyBorder="1" applyAlignment="1">
      <alignment horizontal="center" vertical="center" wrapText="1"/>
    </xf>
    <xf numFmtId="0" fontId="74" fillId="2" borderId="10" xfId="2168" applyNumberFormat="1" applyFont="1" applyFill="1" applyBorder="1" applyAlignment="1">
      <alignment horizontal="center" vertical="center" wrapText="1"/>
    </xf>
    <xf numFmtId="0" fontId="55" fillId="0" borderId="0" xfId="0" quotePrefix="1" applyNumberFormat="1" applyFont="1" applyAlignment="1">
      <alignment horizontal="center" vertical="center" wrapText="1"/>
    </xf>
    <xf numFmtId="0" fontId="52" fillId="0" borderId="0" xfId="0" applyNumberFormat="1" applyFont="1" applyAlignment="1">
      <alignment horizontal="center" vertical="center" wrapText="1"/>
    </xf>
    <xf numFmtId="0" fontId="48" fillId="2" borderId="4" xfId="2168" applyNumberFormat="1" applyFont="1" applyFill="1" applyBorder="1" applyAlignment="1">
      <alignment horizontal="center" vertical="center" wrapText="1"/>
    </xf>
    <xf numFmtId="0" fontId="48" fillId="2" borderId="5" xfId="2168" applyNumberFormat="1" applyFont="1" applyFill="1" applyBorder="1" applyAlignment="1">
      <alignment horizontal="center" vertical="center" wrapText="1"/>
    </xf>
    <xf numFmtId="0" fontId="48" fillId="2" borderId="6" xfId="2168" applyNumberFormat="1" applyFont="1" applyFill="1" applyBorder="1" applyAlignment="1">
      <alignment horizontal="center" vertical="center" wrapText="1"/>
    </xf>
    <xf numFmtId="58" fontId="55" fillId="0" borderId="0" xfId="0" applyNumberFormat="1" applyFont="1" applyAlignment="1">
      <alignment horizontal="center" vertical="center"/>
    </xf>
    <xf numFmtId="0" fontId="74" fillId="2" borderId="3" xfId="2168" applyNumberFormat="1" applyFont="1" applyFill="1" applyBorder="1" applyAlignment="1">
      <alignment horizontal="center" vertical="center"/>
    </xf>
    <xf numFmtId="0" fontId="74" fillId="2" borderId="9" xfId="2168" applyNumberFormat="1" applyFont="1" applyFill="1" applyBorder="1" applyAlignment="1">
      <alignment horizontal="center" vertical="center"/>
    </xf>
    <xf numFmtId="58" fontId="55" fillId="0" borderId="0" xfId="0" applyNumberFormat="1" applyFont="1" applyBorder="1" applyAlignment="1">
      <alignment horizontal="center" vertical="center"/>
    </xf>
    <xf numFmtId="177" fontId="55" fillId="0" borderId="0" xfId="0" applyFont="1" applyAlignment="1">
      <alignment horizontal="center" vertical="center"/>
    </xf>
    <xf numFmtId="0" fontId="50" fillId="0" borderId="0" xfId="0" applyNumberFormat="1" applyFont="1" applyAlignment="1">
      <alignment horizontal="center" vertical="center" wrapText="1"/>
    </xf>
    <xf numFmtId="0" fontId="55" fillId="0" borderId="0" xfId="0" applyNumberFormat="1" applyFont="1" applyBorder="1" applyAlignment="1">
      <alignment horizontal="center" vertical="center"/>
    </xf>
    <xf numFmtId="0" fontId="55" fillId="0" borderId="24" xfId="0" applyNumberFormat="1" applyFont="1" applyBorder="1" applyAlignment="1">
      <alignment horizontal="center" vertical="center"/>
    </xf>
    <xf numFmtId="0" fontId="50" fillId="0" borderId="0" xfId="0" applyNumberFormat="1" applyFont="1" applyAlignment="1">
      <alignment horizontal="center" vertical="center"/>
    </xf>
    <xf numFmtId="177" fontId="50" fillId="0" borderId="0" xfId="0" applyFont="1" applyAlignment="1">
      <alignment horizontal="center" vertical="center" wrapText="1"/>
    </xf>
    <xf numFmtId="0" fontId="76" fillId="0" borderId="0" xfId="0" applyNumberFormat="1" applyFont="1" applyBorder="1" applyAlignment="1">
      <alignment horizontal="center" vertical="center" wrapText="1"/>
    </xf>
    <xf numFmtId="0" fontId="77" fillId="0" borderId="0" xfId="0" applyNumberFormat="1" applyFont="1" applyBorder="1" applyAlignment="1">
      <alignment horizontal="center" vertical="center" wrapText="1"/>
    </xf>
    <xf numFmtId="0" fontId="77" fillId="0" borderId="24" xfId="0" applyNumberFormat="1" applyFont="1" applyBorder="1" applyAlignment="1">
      <alignment horizontal="center" vertical="center" wrapText="1"/>
    </xf>
    <xf numFmtId="177" fontId="8" fillId="0" borderId="0" xfId="0" applyFont="1" applyAlignment="1">
      <alignment horizontal="center" vertical="center" wrapText="1"/>
    </xf>
    <xf numFmtId="181" fontId="6" fillId="2" borderId="4" xfId="2168" applyNumberFormat="1" applyFont="1" applyFill="1" applyBorder="1" applyAlignment="1">
      <alignment horizontal="center" vertical="center" wrapText="1"/>
    </xf>
    <xf numFmtId="181" fontId="6" fillId="2" borderId="5" xfId="2168" applyNumberFormat="1" applyFont="1" applyFill="1" applyBorder="1" applyAlignment="1">
      <alignment horizontal="center" vertical="center" wrapText="1"/>
    </xf>
    <xf numFmtId="181" fontId="6" fillId="2" borderId="6" xfId="2168" applyNumberFormat="1" applyFont="1" applyFill="1" applyBorder="1" applyAlignment="1">
      <alignment horizontal="center" vertical="center" wrapText="1"/>
    </xf>
    <xf numFmtId="177" fontId="5" fillId="2" borderId="3" xfId="2168" applyNumberFormat="1" applyFont="1" applyFill="1" applyBorder="1" applyAlignment="1">
      <alignment horizontal="center" vertical="center" wrapText="1"/>
    </xf>
    <xf numFmtId="177" fontId="4" fillId="2" borderId="9" xfId="2168" applyNumberFormat="1" applyFont="1" applyFill="1" applyBorder="1" applyAlignment="1">
      <alignment horizontal="center" vertical="center" wrapText="1"/>
    </xf>
    <xf numFmtId="177" fontId="4" fillId="2" borderId="3" xfId="2168" applyNumberFormat="1" applyFont="1" applyFill="1" applyBorder="1" applyAlignment="1">
      <alignment horizontal="center" vertical="center" wrapText="1"/>
    </xf>
    <xf numFmtId="49" fontId="4" fillId="2" borderId="3" xfId="2168" applyNumberFormat="1" applyFont="1" applyFill="1" applyBorder="1" applyAlignment="1">
      <alignment horizontal="center" vertical="center" wrapText="1"/>
    </xf>
    <xf numFmtId="49" fontId="4" fillId="2" borderId="9" xfId="2168" applyNumberFormat="1" applyFont="1" applyFill="1" applyBorder="1" applyAlignment="1">
      <alignment horizontal="center" vertical="center" wrapText="1"/>
    </xf>
    <xf numFmtId="177" fontId="9" fillId="0" borderId="0" xfId="0" applyFont="1" applyAlignment="1">
      <alignment horizontal="center" vertical="center"/>
    </xf>
    <xf numFmtId="177" fontId="3" fillId="0" borderId="0" xfId="0" applyFont="1" applyAlignment="1">
      <alignment horizontal="center" vertical="center"/>
    </xf>
    <xf numFmtId="49" fontId="3" fillId="0" borderId="0" xfId="0" applyNumberFormat="1" applyFont="1" applyAlignment="1">
      <alignment horizontal="center" vertical="center"/>
    </xf>
    <xf numFmtId="177" fontId="4" fillId="2" borderId="1" xfId="2168" applyNumberFormat="1" applyFont="1" applyFill="1" applyBorder="1" applyAlignment="1">
      <alignment horizontal="center" vertical="center" wrapText="1"/>
    </xf>
    <xf numFmtId="177" fontId="4" fillId="2" borderId="2" xfId="2168" applyNumberFormat="1" applyFont="1" applyFill="1" applyBorder="1" applyAlignment="1">
      <alignment horizontal="center" vertical="center" wrapText="1"/>
    </xf>
    <xf numFmtId="177" fontId="4" fillId="2" borderId="7" xfId="2168" applyNumberFormat="1" applyFont="1" applyFill="1" applyBorder="1" applyAlignment="1">
      <alignment horizontal="center" vertical="center" wrapText="1"/>
    </xf>
    <xf numFmtId="177" fontId="4" fillId="2" borderId="8" xfId="2168" applyNumberFormat="1" applyFont="1" applyFill="1" applyBorder="1" applyAlignment="1">
      <alignment horizontal="center" vertical="center" wrapText="1"/>
    </xf>
    <xf numFmtId="177" fontId="0" fillId="0" borderId="0" xfId="0" applyAlignment="1">
      <alignment horizontal="center" vertical="center"/>
    </xf>
    <xf numFmtId="177" fontId="0" fillId="0" borderId="0" xfId="0" applyFont="1" applyAlignment="1">
      <alignment horizontal="center" vertical="center"/>
    </xf>
    <xf numFmtId="177" fontId="0" fillId="0" borderId="0" xfId="0" applyAlignment="1">
      <alignment horizontal="center" vertical="center" wrapText="1"/>
    </xf>
    <xf numFmtId="177" fontId="9" fillId="0" borderId="0" xfId="0" applyFont="1" applyAlignment="1">
      <alignment horizontal="center" vertical="center" wrapText="1"/>
    </xf>
    <xf numFmtId="177" fontId="5" fillId="2" borderId="3" xfId="2168" applyNumberFormat="1" applyFont="1" applyFill="1" applyBorder="1" applyAlignment="1">
      <alignment horizontal="center" vertical="center"/>
    </xf>
    <xf numFmtId="177" fontId="4" fillId="2" borderId="9" xfId="2168" applyNumberFormat="1" applyFont="1" applyFill="1" applyBorder="1" applyAlignment="1">
      <alignment horizontal="center" vertical="center"/>
    </xf>
    <xf numFmtId="0" fontId="62" fillId="0" borderId="0" xfId="1475" quotePrefix="1" applyNumberFormat="1" applyFont="1" applyAlignment="1" applyProtection="1">
      <alignment horizontal="center" vertical="center"/>
      <protection hidden="1"/>
    </xf>
    <xf numFmtId="0" fontId="62" fillId="0" borderId="24" xfId="1475" quotePrefix="1" applyNumberFormat="1" applyFont="1" applyBorder="1" applyAlignment="1" applyProtection="1">
      <alignment horizontal="center" vertical="center"/>
      <protection hidden="1"/>
    </xf>
    <xf numFmtId="0" fontId="54" fillId="2" borderId="1" xfId="2168" applyNumberFormat="1" applyFont="1" applyFill="1" applyBorder="1" applyAlignment="1" applyProtection="1">
      <alignment horizontal="center" vertical="center" wrapText="1"/>
      <protection hidden="1"/>
    </xf>
    <xf numFmtId="0" fontId="54" fillId="2" borderId="2" xfId="2168" applyNumberFormat="1" applyFont="1" applyFill="1" applyBorder="1" applyAlignment="1" applyProtection="1">
      <alignment horizontal="center" vertical="center" wrapText="1"/>
      <protection hidden="1"/>
    </xf>
    <xf numFmtId="0" fontId="54" fillId="2" borderId="7" xfId="2168" applyNumberFormat="1" applyFont="1" applyFill="1" applyBorder="1" applyAlignment="1" applyProtection="1">
      <alignment horizontal="center" vertical="center" wrapText="1"/>
      <protection hidden="1"/>
    </xf>
    <xf numFmtId="0" fontId="54" fillId="2" borderId="8" xfId="2168" applyNumberFormat="1" applyFont="1" applyFill="1" applyBorder="1" applyAlignment="1" applyProtection="1">
      <alignment horizontal="center" vertical="center" wrapText="1"/>
      <protection hidden="1"/>
    </xf>
    <xf numFmtId="0" fontId="54" fillId="2" borderId="9" xfId="2168" applyNumberFormat="1" applyFont="1" applyFill="1" applyBorder="1" applyAlignment="1" applyProtection="1">
      <alignment horizontal="center" vertical="center" wrapText="1"/>
      <protection hidden="1"/>
    </xf>
    <xf numFmtId="0" fontId="54" fillId="2" borderId="10" xfId="2168" applyNumberFormat="1" applyFont="1" applyFill="1" applyBorder="1" applyAlignment="1" applyProtection="1">
      <alignment horizontal="center" vertical="center" wrapText="1"/>
      <protection hidden="1"/>
    </xf>
    <xf numFmtId="181" fontId="50" fillId="2" borderId="4" xfId="2168" applyNumberFormat="1" applyFont="1" applyFill="1" applyBorder="1" applyAlignment="1" applyProtection="1">
      <alignment horizontal="center" vertical="center" wrapText="1"/>
      <protection hidden="1"/>
    </xf>
    <xf numFmtId="181" fontId="50" fillId="2" borderId="5" xfId="2168" applyNumberFormat="1" applyFont="1" applyFill="1" applyBorder="1" applyAlignment="1" applyProtection="1">
      <alignment horizontal="center" vertical="center" wrapText="1"/>
      <protection hidden="1"/>
    </xf>
    <xf numFmtId="181" fontId="50" fillId="2" borderId="6" xfId="2168" applyNumberFormat="1" applyFont="1" applyFill="1" applyBorder="1" applyAlignment="1" applyProtection="1">
      <alignment horizontal="center" vertical="center" wrapText="1"/>
      <protection hidden="1"/>
    </xf>
    <xf numFmtId="49" fontId="54" fillId="2" borderId="9" xfId="2168" applyNumberFormat="1" applyFont="1" applyFill="1" applyBorder="1" applyAlignment="1" applyProtection="1">
      <alignment horizontal="center" vertical="center" wrapText="1"/>
      <protection hidden="1"/>
    </xf>
    <xf numFmtId="49" fontId="54" fillId="2" borderId="10" xfId="2168" applyNumberFormat="1" applyFont="1" applyFill="1" applyBorder="1" applyAlignment="1" applyProtection="1">
      <alignment horizontal="center" vertical="center" wrapText="1"/>
      <protection hidden="1"/>
    </xf>
    <xf numFmtId="181" fontId="54" fillId="2" borderId="9" xfId="2168" applyNumberFormat="1" applyFont="1" applyFill="1" applyBorder="1" applyAlignment="1" applyProtection="1">
      <alignment horizontal="center" vertical="center"/>
      <protection hidden="1"/>
    </xf>
    <xf numFmtId="181" fontId="54" fillId="2" borderId="10" xfId="2168" applyNumberFormat="1" applyFont="1" applyFill="1" applyBorder="1" applyAlignment="1" applyProtection="1">
      <alignment horizontal="center" vertical="center"/>
      <protection hidden="1"/>
    </xf>
    <xf numFmtId="185" fontId="54" fillId="2" borderId="9" xfId="2168" applyNumberFormat="1" applyFont="1" applyFill="1" applyBorder="1" applyAlignment="1" applyProtection="1">
      <alignment horizontal="center" vertical="center" wrapText="1"/>
      <protection hidden="1"/>
    </xf>
    <xf numFmtId="185" fontId="54" fillId="2" borderId="10" xfId="2168" applyNumberFormat="1" applyFont="1" applyFill="1" applyBorder="1" applyAlignment="1" applyProtection="1">
      <alignment horizontal="center" vertical="center" wrapText="1"/>
      <protection hidden="1"/>
    </xf>
    <xf numFmtId="0" fontId="64" fillId="0" borderId="0" xfId="1475" applyNumberFormat="1" applyFont="1" applyAlignment="1" applyProtection="1">
      <alignment horizontal="center" vertical="center"/>
      <protection hidden="1"/>
    </xf>
    <xf numFmtId="0" fontId="55" fillId="0" borderId="0" xfId="1475" quotePrefix="1" applyNumberFormat="1" applyFont="1" applyAlignment="1" applyProtection="1">
      <alignment horizontal="left" vertical="center" wrapText="1"/>
      <protection hidden="1"/>
    </xf>
    <xf numFmtId="185" fontId="55" fillId="0" borderId="0" xfId="1475" applyNumberFormat="1" applyFont="1" applyAlignment="1" applyProtection="1">
      <alignment horizontal="center" vertical="center"/>
      <protection hidden="1"/>
    </xf>
    <xf numFmtId="0" fontId="55" fillId="0" borderId="0" xfId="1475" applyNumberFormat="1" applyFont="1" applyAlignment="1" applyProtection="1">
      <alignment vertical="center" wrapText="1"/>
      <protection hidden="1"/>
    </xf>
    <xf numFmtId="0" fontId="55" fillId="0" borderId="0" xfId="1475" applyNumberFormat="1" applyFont="1" applyAlignment="1" applyProtection="1">
      <alignment horizontal="center" vertical="center" wrapText="1"/>
      <protection hidden="1"/>
    </xf>
    <xf numFmtId="0" fontId="55" fillId="0" borderId="0" xfId="1475" quotePrefix="1" applyNumberFormat="1" applyFont="1" applyAlignment="1" applyProtection="1">
      <alignment horizontal="center" vertical="center" wrapText="1"/>
      <protection hidden="1"/>
    </xf>
    <xf numFmtId="177" fontId="50" fillId="0" borderId="0" xfId="1475" applyFont="1" applyAlignment="1" applyProtection="1">
      <alignment horizontal="center" vertical="center" wrapText="1"/>
      <protection hidden="1"/>
    </xf>
    <xf numFmtId="177" fontId="55" fillId="0" borderId="0" xfId="1475" quotePrefix="1" applyFont="1" applyAlignment="1" applyProtection="1">
      <alignment horizontal="center" vertical="center" wrapText="1"/>
      <protection hidden="1"/>
    </xf>
    <xf numFmtId="177" fontId="55" fillId="0" borderId="0" xfId="1475" applyFont="1" applyAlignment="1" applyProtection="1">
      <alignment horizontal="center" vertical="center" wrapText="1"/>
      <protection hidden="1"/>
    </xf>
    <xf numFmtId="177" fontId="50" fillId="0" borderId="0" xfId="1475" applyFont="1" applyAlignment="1" applyProtection="1">
      <alignment horizontal="center" vertical="center"/>
      <protection hidden="1"/>
    </xf>
  </cellXfs>
  <cellStyles count="2568">
    <cellStyle name="_Book1" xfId="115"/>
    <cellStyle name="_DDC - updated 9 Apr 08" xfId="116"/>
    <cellStyle name="_ET_STYLE_NoName_00_" xfId="96"/>
    <cellStyle name="_NC_2ndQtr08_MRG_052808" xfId="105"/>
    <cellStyle name="_NC_3rdQtr08_MRG_073008" xfId="118"/>
    <cellStyle name="_NC_3rdQtr08_MRG_073008 (test)" xfId="107"/>
    <cellStyle name="_NC_3rdQtr08_MRG_073108" xfId="111"/>
    <cellStyle name="_NC_3rdQtr09_MRG_080609" xfId="108"/>
    <cellStyle name="_Nshbas inland rates NTV (030509)" xfId="120"/>
    <cellStyle name="_Sheet1" xfId="114"/>
    <cellStyle name="_中南美-青岛卖价10.13" xfId="97"/>
    <cellStyle name="20% - 强调文字颜色 1 2" xfId="9"/>
    <cellStyle name="20% - 强调文字颜色 1 2 10" xfId="126"/>
    <cellStyle name="20% - 强调文字颜色 1 2 11" xfId="130"/>
    <cellStyle name="20% - 强调文字颜色 1 2 12" xfId="92"/>
    <cellStyle name="20% - 强调文字颜色 1 2 13" xfId="102"/>
    <cellStyle name="20% - 强调文字颜色 1 2 14" xfId="135"/>
    <cellStyle name="20% - 强调文字颜色 1 2 2" xfId="140"/>
    <cellStyle name="20% - 强调文字颜色 1 2 2 2" xfId="142"/>
    <cellStyle name="20% - 强调文字颜色 1 2 2 3" xfId="143"/>
    <cellStyle name="20% - 强调文字颜色 1 2 3" xfId="146"/>
    <cellStyle name="20% - 强调文字颜色 1 2 3 2" xfId="148"/>
    <cellStyle name="20% - 强调文字颜色 1 2 3 3" xfId="151"/>
    <cellStyle name="20% - 强调文字颜色 1 2 4" xfId="156"/>
    <cellStyle name="20% - 强调文字颜色 1 2 4 2" xfId="160"/>
    <cellStyle name="20% - 强调文字颜色 1 2 4 3" xfId="163"/>
    <cellStyle name="20% - 强调文字颜色 1 2 5" xfId="165"/>
    <cellStyle name="20% - 强调文字颜色 1 2 6" xfId="168"/>
    <cellStyle name="20% - 强调文字颜色 1 2 7" xfId="171"/>
    <cellStyle name="20% - 强调文字颜色 1 2 8" xfId="174"/>
    <cellStyle name="20% - 强调文字颜色 1 2 9" xfId="177"/>
    <cellStyle name="20% - 强调文字颜色 1 3" xfId="184"/>
    <cellStyle name="20% - 强调文字颜色 1 3 2" xfId="185"/>
    <cellStyle name="20% - 强调文字颜色 1 3 3" xfId="187"/>
    <cellStyle name="20% - 强调文字颜色 1 4" xfId="191"/>
    <cellStyle name="20% - 强调文字颜色 1 4 2" xfId="193"/>
    <cellStyle name="20% - 强调文字颜色 1 4 3" xfId="51"/>
    <cellStyle name="20% - 强调文字颜色 1 5" xfId="194"/>
    <cellStyle name="20% - 强调文字颜色 1 5 2" xfId="119"/>
    <cellStyle name="20% - 强调文字颜色 1 5 3" xfId="196"/>
    <cellStyle name="20% - 强调文字颜色 1 6" xfId="199"/>
    <cellStyle name="20% - 强调文字颜色 1 6 2" xfId="112"/>
    <cellStyle name="20% - 强调文字颜色 1 6 3" xfId="200"/>
    <cellStyle name="20% - 强调文字颜色 1 7" xfId="203"/>
    <cellStyle name="20% - 强调文字颜色 1 7 2" xfId="100"/>
    <cellStyle name="20% - 强调文字颜色 1 7 3" xfId="206"/>
    <cellStyle name="20% - 强调文字颜色 1 8" xfId="207"/>
    <cellStyle name="20% - 强调文字颜色 1 8 2" xfId="210"/>
    <cellStyle name="20% - 强调文字颜色 1 8 3" xfId="213"/>
    <cellStyle name="20% - 强调文字颜色 1 9" xfId="214"/>
    <cellStyle name="20% - 强调文字颜色 1 9 2" xfId="217"/>
    <cellStyle name="20% - 强调文字颜色 1 9 3" xfId="219"/>
    <cellStyle name="20% - 强调文字颜色 2 2" xfId="220"/>
    <cellStyle name="20% - 强调文字颜色 2 2 10" xfId="225"/>
    <cellStyle name="20% - 强调文字颜色 2 2 11" xfId="228"/>
    <cellStyle name="20% - 强调文字颜色 2 2 12" xfId="231"/>
    <cellStyle name="20% - 强调文字颜色 2 2 13" xfId="233"/>
    <cellStyle name="20% - 强调文字颜色 2 2 14" xfId="235"/>
    <cellStyle name="20% - 强调文字颜色 2 2 2" xfId="237"/>
    <cellStyle name="20% - 强调文字颜色 2 2 2 2" xfId="239"/>
    <cellStyle name="20% - 强调文字颜色 2 2 2 3" xfId="243"/>
    <cellStyle name="20% - 强调文字颜色 2 2 3" xfId="249"/>
    <cellStyle name="20% - 强调文字颜色 2 2 3 2" xfId="132"/>
    <cellStyle name="20% - 强调文字颜色 2 2 3 3" xfId="94"/>
    <cellStyle name="20% - 强调文字颜色 2 2 4" xfId="254"/>
    <cellStyle name="20% - 强调文字颜色 2 2 4 2" xfId="256"/>
    <cellStyle name="20% - 强调文字颜色 2 2 4 3" xfId="258"/>
    <cellStyle name="20% - 强调文字颜色 2 2 5" xfId="261"/>
    <cellStyle name="20% - 强调文字颜色 2 2 6" xfId="265"/>
    <cellStyle name="20% - 强调文字颜色 2 2 7" xfId="269"/>
    <cellStyle name="20% - 强调文字颜色 2 2 8" xfId="273"/>
    <cellStyle name="20% - 强调文字颜色 2 2 9" xfId="276"/>
    <cellStyle name="20% - 强调文字颜色 2 3" xfId="279"/>
    <cellStyle name="20% - 强调文字颜色 2 3 2" xfId="283"/>
    <cellStyle name="20% - 强调文字颜色 2 3 3" xfId="285"/>
    <cellStyle name="20% - 强调文字颜色 2 4" xfId="287"/>
    <cellStyle name="20% - 强调文字颜色 2 4 2" xfId="45"/>
    <cellStyle name="20% - 强调文字颜色 2 4 3" xfId="293"/>
    <cellStyle name="20% - 强调文字颜色 2 5" xfId="294"/>
    <cellStyle name="20% - 强调文字颜色 2 5 2" xfId="299"/>
    <cellStyle name="20% - 强调文字颜色 2 5 3" xfId="300"/>
    <cellStyle name="20% - 强调文字颜色 2 6" xfId="240"/>
    <cellStyle name="20% - 强调文字颜色 2 6 2" xfId="215"/>
    <cellStyle name="20% - 强调文字颜色 2 6 3" xfId="302"/>
    <cellStyle name="20% - 强调文字颜色 2 7" xfId="244"/>
    <cellStyle name="20% - 强调文字颜色 2 7 2" xfId="305"/>
    <cellStyle name="20% - 强调文字颜色 2 7 3" xfId="124"/>
    <cellStyle name="20% - 强调文字颜色 2 8" xfId="310"/>
    <cellStyle name="20% - 强调文字颜色 2 8 2" xfId="138"/>
    <cellStyle name="20% - 强调文字颜色 2 8 3" xfId="316"/>
    <cellStyle name="20% - 强调文字颜色 2 9" xfId="306"/>
    <cellStyle name="20% - 强调文字颜色 2 9 2" xfId="317"/>
    <cellStyle name="20% - 强调文字颜色 2 9 3" xfId="321"/>
    <cellStyle name="20% - 强调文字颜色 3 2" xfId="323"/>
    <cellStyle name="20% - 强调文字颜色 3 2 10" xfId="325"/>
    <cellStyle name="20% - 强调文字颜色 3 2 11" xfId="329"/>
    <cellStyle name="20% - 强调文字颜色 3 2 12" xfId="330"/>
    <cellStyle name="20% - 强调文字颜色 3 2 13" xfId="331"/>
    <cellStyle name="20% - 强调文字颜色 3 2 14" xfId="332"/>
    <cellStyle name="20% - 强调文字颜色 3 2 2" xfId="334"/>
    <cellStyle name="20% - 强调文字颜色 3 2 2 2" xfId="337"/>
    <cellStyle name="20% - 强调文字颜色 3 2 2 3" xfId="339"/>
    <cellStyle name="20% - 强调文字颜色 3 2 3" xfId="342"/>
    <cellStyle name="20% - 强调文字颜色 3 2 3 2" xfId="346"/>
    <cellStyle name="20% - 强调文字颜色 3 2 3 3" xfId="6"/>
    <cellStyle name="20% - 强调文字颜色 3 2 4" xfId="352"/>
    <cellStyle name="20% - 强调文字颜色 3 2 4 2" xfId="354"/>
    <cellStyle name="20% - 强调文字颜色 3 2 4 3" xfId="355"/>
    <cellStyle name="20% - 强调文字颜色 3 2 5" xfId="357"/>
    <cellStyle name="20% - 强调文字颜色 3 2 6" xfId="361"/>
    <cellStyle name="20% - 强调文字颜色 3 2 7" xfId="223"/>
    <cellStyle name="20% - 强调文字颜色 3 2 8" xfId="282"/>
    <cellStyle name="20% - 强调文字颜色 3 2 9" xfId="290"/>
    <cellStyle name="20% - 强调文字颜色 3 3" xfId="72"/>
    <cellStyle name="20% - 强调文字颜色 3 3 2" xfId="90"/>
    <cellStyle name="20% - 强调文字颜色 3 3 3" xfId="363"/>
    <cellStyle name="20% - 强调文字颜色 3 4" xfId="365"/>
    <cellStyle name="20% - 强调文字颜色 3 4 2" xfId="367"/>
    <cellStyle name="20% - 强调文字颜色 3 4 3" xfId="369"/>
    <cellStyle name="20% - 强调文字颜色 3 5" xfId="127"/>
    <cellStyle name="20% - 强调文字颜色 3 5 2" xfId="370"/>
    <cellStyle name="20% - 强调文字颜色 3 5 3" xfId="371"/>
    <cellStyle name="20% - 强调文字颜色 3 6" xfId="133"/>
    <cellStyle name="20% - 强调文字颜色 3 6 2" xfId="372"/>
    <cellStyle name="20% - 强调文字颜色 3 6 3" xfId="373"/>
    <cellStyle name="20% - 强调文字颜色 3 7" xfId="95"/>
    <cellStyle name="20% - 强调文字颜色 3 7 2" xfId="375"/>
    <cellStyle name="20% - 强调文字颜色 3 7 3" xfId="377"/>
    <cellStyle name="20% - 强调文字颜色 3 8" xfId="103"/>
    <cellStyle name="20% - 强调文字颜色 3 8 2" xfId="378"/>
    <cellStyle name="20% - 强调文字颜色 3 8 3" xfId="380"/>
    <cellStyle name="20% - 强调文字颜色 3 9" xfId="139"/>
    <cellStyle name="20% - 强调文字颜色 3 9 2" xfId="54"/>
    <cellStyle name="20% - 强调文字颜色 3 9 3" xfId="82"/>
    <cellStyle name="20% - 强调文字颜色 4 2" xfId="381"/>
    <cellStyle name="20% - 强调文字颜色 4 2 10" xfId="382"/>
    <cellStyle name="20% - 强调文字颜色 4 2 11" xfId="383"/>
    <cellStyle name="20% - 强调文字颜色 4 2 12" xfId="387"/>
    <cellStyle name="20% - 强调文字颜色 4 2 13" xfId="391"/>
    <cellStyle name="20% - 强调文字颜色 4 2 14" xfId="13"/>
    <cellStyle name="20% - 强调文字颜色 4 2 2" xfId="393"/>
    <cellStyle name="20% - 强调文字颜色 4 2 2 2" xfId="396"/>
    <cellStyle name="20% - 强调文字颜色 4 2 2 3" xfId="397"/>
    <cellStyle name="20% - 强调文字颜色 4 2 3" xfId="401"/>
    <cellStyle name="20% - 强调文字颜色 4 2 3 2" xfId="404"/>
    <cellStyle name="20% - 强调文字颜色 4 2 3 3" xfId="405"/>
    <cellStyle name="20% - 强调文字颜色 4 2 4" xfId="409"/>
    <cellStyle name="20% - 强调文字颜色 4 2 4 2" xfId="411"/>
    <cellStyle name="20% - 强调文字颜色 4 2 4 3" xfId="15"/>
    <cellStyle name="20% - 强调文字颜色 4 2 5" xfId="412"/>
    <cellStyle name="20% - 强调文字颜色 4 2 6" xfId="414"/>
    <cellStyle name="20% - 强调文字颜色 4 2 7" xfId="417"/>
    <cellStyle name="20% - 强调文字颜色 4 2 8" xfId="421"/>
    <cellStyle name="20% - 强调文字颜色 4 2 9" xfId="423"/>
    <cellStyle name="20% - 强调文字颜色 4 3" xfId="425"/>
    <cellStyle name="20% - 强调文字颜色 4 3 2" xfId="426"/>
    <cellStyle name="20% - 强调文字颜色 4 3 3" xfId="327"/>
    <cellStyle name="20% - 强调文字颜色 4 4" xfId="427"/>
    <cellStyle name="20% - 强调文字颜色 4 4 2" xfId="33"/>
    <cellStyle name="20% - 强调文字颜色 4 4 3" xfId="431"/>
    <cellStyle name="20% - 强调文字颜色 4 5" xfId="26"/>
    <cellStyle name="20% - 强调文字颜色 4 5 2" xfId="432"/>
    <cellStyle name="20% - 强调文字颜色 4 5 3" xfId="433"/>
    <cellStyle name="20% - 强调文字颜色 4 6" xfId="257"/>
    <cellStyle name="20% - 强调文字颜色 4 6 2" xfId="434"/>
    <cellStyle name="20% - 强调文字颜色 4 6 3" xfId="19"/>
    <cellStyle name="20% - 强调文字颜色 4 7" xfId="259"/>
    <cellStyle name="20% - 强调文字颜色 4 7 2" xfId="74"/>
    <cellStyle name="20% - 强调文字颜色 4 7 3" xfId="53"/>
    <cellStyle name="20% - 强调文字颜色 4 8" xfId="435"/>
    <cellStyle name="20% - 强调文字颜色 4 8 2" xfId="438"/>
    <cellStyle name="20% - 强调文字颜色 4 8 3" xfId="441"/>
    <cellStyle name="20% - 强调文字颜色 4 9" xfId="318"/>
    <cellStyle name="20% - 强调文字颜色 4 9 2" xfId="154"/>
    <cellStyle name="20% - 强调文字颜色 4 9 3" xfId="166"/>
    <cellStyle name="20% - 强调文字颜色 5 2" xfId="444"/>
    <cellStyle name="20% - 强调文字颜色 5 2 10" xfId="445"/>
    <cellStyle name="20% - 强调文字颜色 5 2 11" xfId="446"/>
    <cellStyle name="20% - 强调文字颜色 5 2 12" xfId="447"/>
    <cellStyle name="20% - 强调文字颜色 5 2 13" xfId="448"/>
    <cellStyle name="20% - 强调文字颜色 5 2 14" xfId="449"/>
    <cellStyle name="20% - 强调文字颜色 5 2 2" xfId="451"/>
    <cellStyle name="20% - 强调文字颜色 5 2 2 2" xfId="175"/>
    <cellStyle name="20% - 强调文字颜色 5 2 2 3" xfId="180"/>
    <cellStyle name="20% - 强调文字颜色 5 2 3" xfId="454"/>
    <cellStyle name="20% - 强调文字颜色 5 2 3 2" xfId="455"/>
    <cellStyle name="20% - 强调文字颜色 5 2 3 3" xfId="40"/>
    <cellStyle name="20% - 强调文字颜色 5 2 4" xfId="459"/>
    <cellStyle name="20% - 强调文字颜色 5 2 4 2" xfId="461"/>
    <cellStyle name="20% - 强调文字颜色 5 2 4 3" xfId="463"/>
    <cellStyle name="20% - 强调文字颜色 5 2 5" xfId="468"/>
    <cellStyle name="20% - 强调文字颜色 5 2 6" xfId="470"/>
    <cellStyle name="20% - 强调文字颜色 5 2 7" xfId="472"/>
    <cellStyle name="20% - 强调文字颜色 5 2 8" xfId="475"/>
    <cellStyle name="20% - 强调文字颜色 5 2 9" xfId="480"/>
    <cellStyle name="20% - 强调文字颜色 5 3" xfId="482"/>
    <cellStyle name="20% - 强调文字颜色 5 3 2" xfId="483"/>
    <cellStyle name="20% - 强调文字颜色 5 3 3" xfId="36"/>
    <cellStyle name="20% - 强调文字颜色 5 4" xfId="484"/>
    <cellStyle name="20% - 强调文字颜色 5 4 2" xfId="485"/>
    <cellStyle name="20% - 强调文字颜色 5 4 3" xfId="486"/>
    <cellStyle name="20% - 强调文字颜色 5 5" xfId="488"/>
    <cellStyle name="20% - 强调文字颜色 5 5 2" xfId="491"/>
    <cellStyle name="20% - 强调文字颜色 5 5 3" xfId="493"/>
    <cellStyle name="20% - 强调文字颜色 5 6" xfId="494"/>
    <cellStyle name="20% - 强调文字颜色 5 6 2" xfId="495"/>
    <cellStyle name="20% - 强调文字颜色 5 6 3" xfId="496"/>
    <cellStyle name="20% - 强调文字颜色 5 7" xfId="497"/>
    <cellStyle name="20% - 强调文字颜色 5 7 2" xfId="498"/>
    <cellStyle name="20% - 强调文字颜色 5 7 3" xfId="499"/>
    <cellStyle name="20% - 强调文字颜色 5 8" xfId="226"/>
    <cellStyle name="20% - 强调文字颜色 5 8 2" xfId="500"/>
    <cellStyle name="20% - 强调文字颜色 5 8 3" xfId="501"/>
    <cellStyle name="20% - 强调文字颜色 5 9" xfId="229"/>
    <cellStyle name="20% - 强调文字颜色 5 9 2" xfId="251"/>
    <cellStyle name="20% - 强调文字颜色 5 9 3" xfId="262"/>
    <cellStyle name="20% - 强调文字颜色 6 2" xfId="502"/>
    <cellStyle name="20% - 强调文字颜色 6 2 10" xfId="503"/>
    <cellStyle name="20% - 强调文字颜色 6 2 11" xfId="348"/>
    <cellStyle name="20% - 强调文字颜色 6 2 12" xfId="3"/>
    <cellStyle name="20% - 强调文字颜色 6 2 13" xfId="489"/>
    <cellStyle name="20% - 强调文字颜色 6 2 14" xfId="492"/>
    <cellStyle name="20% - 强调文字颜色 6 2 2" xfId="505"/>
    <cellStyle name="20% - 强调文字颜色 6 2 2 2" xfId="508"/>
    <cellStyle name="20% - 强调文字颜色 6 2 2 3" xfId="511"/>
    <cellStyle name="20% - 强调文字颜色 6 2 3" xfId="514"/>
    <cellStyle name="20% - 强调文字颜色 6 2 3 2" xfId="518"/>
    <cellStyle name="20% - 强调文字颜色 6 2 3 3" xfId="521"/>
    <cellStyle name="20% - 强调文字颜色 6 2 4" xfId="524"/>
    <cellStyle name="20% - 强调文字颜色 6 2 4 2" xfId="528"/>
    <cellStyle name="20% - 强调文字颜色 6 2 4 3" xfId="531"/>
    <cellStyle name="20% - 强调文字颜色 6 2 5" xfId="460"/>
    <cellStyle name="20% - 强调文字颜色 6 2 6" xfId="467"/>
    <cellStyle name="20% - 强调文字颜色 6 2 7" xfId="536"/>
    <cellStyle name="20% - 强调文字颜色 6 2 8" xfId="538"/>
    <cellStyle name="20% - 强调文字颜色 6 2 9" xfId="540"/>
    <cellStyle name="20% - 强调文字颜色 6 3" xfId="541"/>
    <cellStyle name="20% - 强调文字颜色 6 3 2" xfId="544"/>
    <cellStyle name="20% - 强调文字颜色 6 3 3" xfId="548"/>
    <cellStyle name="20% - 强调文字颜色 6 4" xfId="551"/>
    <cellStyle name="20% - 强调文字颜色 6 4 2" xfId="553"/>
    <cellStyle name="20% - 强调文字颜色 6 4 3" xfId="66"/>
    <cellStyle name="20% - 强调文字颜色 6 5" xfId="562"/>
    <cellStyle name="20% - 强调文字颜色 6 5 2" xfId="566"/>
    <cellStyle name="20% - 强调文字颜色 6 5 3" xfId="569"/>
    <cellStyle name="20% - 强调文字颜色 6 6" xfId="575"/>
    <cellStyle name="20% - 强调文字颜色 6 6 2" xfId="579"/>
    <cellStyle name="20% - 强调文字颜色 6 6 3" xfId="582"/>
    <cellStyle name="20% - 强调文字颜色 6 7" xfId="587"/>
    <cellStyle name="20% - 强调文字颜色 6 7 2" xfId="591"/>
    <cellStyle name="20% - 强调文字颜色 6 7 3" xfId="594"/>
    <cellStyle name="20% - 强调文字颜色 6 8" xfId="598"/>
    <cellStyle name="20% - 强调文字颜色 6 8 2" xfId="599"/>
    <cellStyle name="20% - 强调文字颜色 6 8 3" xfId="601"/>
    <cellStyle name="20% - 强调文字颜色 6 9" xfId="605"/>
    <cellStyle name="20% - 强调文字颜色 6 9 2" xfId="349"/>
    <cellStyle name="20% - 强调文字颜色 6 9 3" xfId="358"/>
    <cellStyle name="40% - 强调文字颜色 1 2" xfId="606"/>
    <cellStyle name="40% - 强调文字颜色 1 2 10" xfId="607"/>
    <cellStyle name="40% - 强调文字颜色 1 2 11" xfId="608"/>
    <cellStyle name="40% - 强调文字颜色 1 2 12" xfId="611"/>
    <cellStyle name="40% - 强调文字颜色 1 2 13" xfId="17"/>
    <cellStyle name="40% - 强调文字颜色 1 2 14" xfId="109"/>
    <cellStyle name="40% - 强调文字颜色 1 2 2" xfId="614"/>
    <cellStyle name="40% - 强调文字颜色 1 2 2 2" xfId="616"/>
    <cellStyle name="40% - 强调文字颜色 1 2 2 3" xfId="617"/>
    <cellStyle name="40% - 强调文字颜色 1 2 3" xfId="619"/>
    <cellStyle name="40% - 强调文字颜色 1 2 3 2" xfId="266"/>
    <cellStyle name="40% - 强调文字颜色 1 2 3 3" xfId="270"/>
    <cellStyle name="40% - 强调文字颜色 1 2 4" xfId="623"/>
    <cellStyle name="40% - 强调文字颜色 1 2 4 2" xfId="1"/>
    <cellStyle name="40% - 强调文字颜色 1 2 4 3" xfId="626"/>
    <cellStyle name="40% - 强调文字颜色 1 2 5" xfId="631"/>
    <cellStyle name="40% - 强调文字颜色 1 2 6" xfId="632"/>
    <cellStyle name="40% - 强调文字颜色 1 2 7" xfId="633"/>
    <cellStyle name="40% - 强调文字颜色 1 2 8" xfId="75"/>
    <cellStyle name="40% - 强调文字颜色 1 2 9" xfId="55"/>
    <cellStyle name="40% - 强调文字颜色 1 3" xfId="440"/>
    <cellStyle name="40% - 强调文字颜色 1 3 2" xfId="386"/>
    <cellStyle name="40% - 强调文字颜色 1 3 3" xfId="390"/>
    <cellStyle name="40% - 强调文字颜色 1 4" xfId="443"/>
    <cellStyle name="40% - 强调文字颜色 1 4 2" xfId="634"/>
    <cellStyle name="40% - 强调文字颜色 1 4 3" xfId="636"/>
    <cellStyle name="40% - 强调文字颜色 1 5" xfId="638"/>
    <cellStyle name="40% - 强调文字颜色 1 5 2" xfId="641"/>
    <cellStyle name="40% - 强调文字颜色 1 5 3" xfId="643"/>
    <cellStyle name="40% - 强调文字颜色 1 6" xfId="645"/>
    <cellStyle name="40% - 强调文字颜色 1 6 2" xfId="650"/>
    <cellStyle name="40% - 强调文字颜色 1 6 3" xfId="654"/>
    <cellStyle name="40% - 强调文字颜色 1 7" xfId="656"/>
    <cellStyle name="40% - 强调文字颜色 1 7 2" xfId="179"/>
    <cellStyle name="40% - 强调文字颜色 1 7 3" xfId="659"/>
    <cellStyle name="40% - 强调文字颜色 1 8" xfId="648"/>
    <cellStyle name="40% - 强调文字颜色 1 8 2" xfId="39"/>
    <cellStyle name="40% - 强调文字颜色 1 8 3" xfId="29"/>
    <cellStyle name="40% - 强调文字颜色 1 9" xfId="652"/>
    <cellStyle name="40% - 强调文字颜色 1 9 2" xfId="465"/>
    <cellStyle name="40% - 强调文字颜色 1 9 3" xfId="534"/>
    <cellStyle name="40% - 强调文字颜色 2 2" xfId="144"/>
    <cellStyle name="40% - 强调文字颜色 2 2 10" xfId="297"/>
    <cellStyle name="40% - 强调文字颜色 2 2 11" xfId="242"/>
    <cellStyle name="40% - 强调文字颜色 2 2 12" xfId="246"/>
    <cellStyle name="40% - 强调文字颜色 2 2 13" xfId="312"/>
    <cellStyle name="40% - 强调文字颜色 2 2 14" xfId="308"/>
    <cellStyle name="40% - 强调文字颜色 2 2 2" xfId="150"/>
    <cellStyle name="40% - 强调文字颜色 2 2 2 2" xfId="661"/>
    <cellStyle name="40% - 强调文字颜色 2 2 2 3" xfId="662"/>
    <cellStyle name="40% - 强调文字颜色 2 2 3" xfId="153"/>
    <cellStyle name="40% - 强调文字颜色 2 2 3 2" xfId="663"/>
    <cellStyle name="40% - 强调文字颜色 2 2 3 3" xfId="664"/>
    <cellStyle name="40% - 强调文字颜色 2 2 4" xfId="666"/>
    <cellStyle name="40% - 强调文字颜色 2 2 4 2" xfId="668"/>
    <cellStyle name="40% - 强调文字颜色 2 2 4 3" xfId="670"/>
    <cellStyle name="40% - 强调文字颜色 2 2 5" xfId="673"/>
    <cellStyle name="40% - 强调文字颜色 2 2 6" xfId="674"/>
    <cellStyle name="40% - 强调文字颜色 2 2 7" xfId="141"/>
    <cellStyle name="40% - 强调文字颜色 2 2 8" xfId="147"/>
    <cellStyle name="40% - 强调文字颜色 2 2 9" xfId="157"/>
    <cellStyle name="40% - 强调文字颜色 2 3" xfId="158"/>
    <cellStyle name="40% - 强调文字颜色 2 3 2" xfId="161"/>
    <cellStyle name="40% - 强调文字颜色 2 3 3" xfId="164"/>
    <cellStyle name="40% - 强调文字颜色 2 4" xfId="167"/>
    <cellStyle name="40% - 强调文字颜色 2 4 2" xfId="675"/>
    <cellStyle name="40% - 强调文字颜色 2 4 3" xfId="676"/>
    <cellStyle name="40% - 强调文字颜色 2 5" xfId="170"/>
    <cellStyle name="40% - 强调文字颜色 2 5 2" xfId="677"/>
    <cellStyle name="40% - 强调文字颜色 2 5 3" xfId="68"/>
    <cellStyle name="40% - 强调文字颜色 2 6" xfId="173"/>
    <cellStyle name="40% - 强调文字颜色 2 6 2" xfId="678"/>
    <cellStyle name="40% - 强调文字颜色 2 6 3" xfId="679"/>
    <cellStyle name="40% - 强调文字颜色 2 7" xfId="176"/>
    <cellStyle name="40% - 强调文字颜色 2 7 2" xfId="277"/>
    <cellStyle name="40% - 强调文字颜色 2 7 3" xfId="680"/>
    <cellStyle name="40% - 强调文字颜色 2 8" xfId="181"/>
    <cellStyle name="40% - 强调文字颜色 2 8 2" xfId="681"/>
    <cellStyle name="40% - 强调文字颜色 2 8 3" xfId="684"/>
    <cellStyle name="40% - 强调文字颜色 2 9" xfId="658"/>
    <cellStyle name="40% - 强调文字颜色 2 9 2" xfId="687"/>
    <cellStyle name="40% - 强调文字颜色 2 9 3" xfId="689"/>
    <cellStyle name="40% - 强调文字颜色 3 2" xfId="188"/>
    <cellStyle name="40% - 强调文字颜色 3 2 10" xfId="437"/>
    <cellStyle name="40% - 强调文字颜色 3 2 11" xfId="320"/>
    <cellStyle name="40% - 强调文字颜色 3 2 12" xfId="322"/>
    <cellStyle name="40% - 强调文字颜色 3 2 13" xfId="691"/>
    <cellStyle name="40% - 强调文字颜色 3 2 14" xfId="692"/>
    <cellStyle name="40% - 强调文字颜色 3 2 2" xfId="693"/>
    <cellStyle name="40% - 强调文字颜色 3 2 2 2" xfId="698"/>
    <cellStyle name="40% - 强调文字颜色 3 2 2 3" xfId="701"/>
    <cellStyle name="40% - 强调文字颜色 3 2 3" xfId="703"/>
    <cellStyle name="40% - 强调文字颜色 3 2 3 2" xfId="705"/>
    <cellStyle name="40% - 强调文字颜色 3 2 3 3" xfId="117"/>
    <cellStyle name="40% - 强调文字颜色 3 2 4" xfId="696"/>
    <cellStyle name="40% - 强调文字颜色 3 2 4 2" xfId="706"/>
    <cellStyle name="40% - 强调文字颜色 3 2 4 3" xfId="707"/>
    <cellStyle name="40% - 强调文字颜色 3 2 5" xfId="700"/>
    <cellStyle name="40% - 强调文字颜色 3 2 6" xfId="708"/>
    <cellStyle name="40% - 强调文字颜色 3 2 7" xfId="238"/>
    <cellStyle name="40% - 强调文字颜色 3 2 8" xfId="250"/>
    <cellStyle name="40% - 强调文字颜色 3 2 9" xfId="255"/>
    <cellStyle name="40% - 强调文字颜色 3 3" xfId="710"/>
    <cellStyle name="40% - 强调文字颜色 3 3 2" xfId="711"/>
    <cellStyle name="40% - 强调文字颜色 3 3 3" xfId="48"/>
    <cellStyle name="40% - 强调文字颜色 3 4" xfId="712"/>
    <cellStyle name="40% - 强调文字颜色 3 4 2" xfId="713"/>
    <cellStyle name="40% - 强调文字颜色 3 4 3" xfId="714"/>
    <cellStyle name="40% - 强调文字颜色 3 5" xfId="715"/>
    <cellStyle name="40% - 强调文字颜色 3 5 2" xfId="610"/>
    <cellStyle name="40% - 强调文字颜色 3 5 3" xfId="18"/>
    <cellStyle name="40% - 强调文字颜色 3 6" xfId="717"/>
    <cellStyle name="40% - 强调文字颜色 3 6 2" xfId="192"/>
    <cellStyle name="40% - 强调文字颜色 3 6 3" xfId="195"/>
    <cellStyle name="40% - 强调文字颜色 3 7" xfId="456"/>
    <cellStyle name="40% - 强调文字颜色 3 7 2" xfId="291"/>
    <cellStyle name="40% - 强调文字颜色 3 7 3" xfId="298"/>
    <cellStyle name="40% - 强调文字颜色 3 8" xfId="41"/>
    <cellStyle name="40% - 强调文字颜色 3 8 2" xfId="366"/>
    <cellStyle name="40% - 强调文字颜色 3 8 3" xfId="128"/>
    <cellStyle name="40% - 强调文字颜色 3 9" xfId="30"/>
    <cellStyle name="40% - 强调文字颜色 3 9 2" xfId="428"/>
    <cellStyle name="40% - 强调文字颜色 3 9 3" xfId="27"/>
    <cellStyle name="40% - 强调文字颜色 4 2" xfId="52"/>
    <cellStyle name="40% - 强调文字颜色 4 2 10" xfId="399"/>
    <cellStyle name="40% - 强调文字颜色 4 2 11" xfId="407"/>
    <cellStyle name="40% - 强调文字颜色 4 2 12" xfId="413"/>
    <cellStyle name="40% - 强调文字颜色 4 2 13" xfId="415"/>
    <cellStyle name="40% - 强调文字颜色 4 2 14" xfId="418"/>
    <cellStyle name="40% - 强调文字颜色 4 2 2" xfId="719"/>
    <cellStyle name="40% - 强调文字颜色 4 2 2 2" xfId="721"/>
    <cellStyle name="40% - 强调文字颜色 4 2 2 3" xfId="379"/>
    <cellStyle name="40% - 强调文字颜色 4 2 3" xfId="722"/>
    <cellStyle name="40% - 强调文字颜色 4 2 3 2" xfId="76"/>
    <cellStyle name="40% - 强调文字颜色 4 2 3 3" xfId="56"/>
    <cellStyle name="40% - 强调文字颜色 4 2 4" xfId="724"/>
    <cellStyle name="40% - 强调文字颜色 4 2 4 2" xfId="726"/>
    <cellStyle name="40% - 强调文字颜色 4 2 4 3" xfId="728"/>
    <cellStyle name="40% - 强调文字颜色 4 2 5" xfId="729"/>
    <cellStyle name="40% - 强调文字颜色 4 2 6" xfId="730"/>
    <cellStyle name="40% - 强调文字颜色 4 2 7" xfId="335"/>
    <cellStyle name="40% - 强调文字颜色 4 2 8" xfId="343"/>
    <cellStyle name="40% - 强调文字颜色 4 2 9" xfId="353"/>
    <cellStyle name="40% - 强调文字颜色 4 3" xfId="732"/>
    <cellStyle name="40% - 强调文字颜色 4 3 2" xfId="80"/>
    <cellStyle name="40% - 强调文字颜色 4 3 3" xfId="81"/>
    <cellStyle name="40% - 强调文字颜色 4 4" xfId="504"/>
    <cellStyle name="40% - 强调文字颜色 4 4 2" xfId="507"/>
    <cellStyle name="40% - 强调文字颜色 4 4 3" xfId="510"/>
    <cellStyle name="40% - 强调文字颜色 4 5" xfId="513"/>
    <cellStyle name="40% - 强调文字颜色 4 5 2" xfId="517"/>
    <cellStyle name="40% - 强调文字颜色 4 5 3" xfId="520"/>
    <cellStyle name="40% - 强调文字颜色 4 6" xfId="523"/>
    <cellStyle name="40% - 强调文字颜色 4 6 2" xfId="527"/>
    <cellStyle name="40% - 强调文字颜色 4 6 3" xfId="530"/>
    <cellStyle name="40% - 强调文字颜色 4 7" xfId="462"/>
    <cellStyle name="40% - 强调文字颜色 4 7 2" xfId="424"/>
    <cellStyle name="40% - 强调文字颜色 4 7 3" xfId="733"/>
    <cellStyle name="40% - 强调文字颜色 4 8" xfId="464"/>
    <cellStyle name="40% - 强调文字颜色 4 8 2" xfId="734"/>
    <cellStyle name="40% - 强调文字颜色 4 8 3" xfId="735"/>
    <cellStyle name="40% - 强调文字颜色 4 9" xfId="533"/>
    <cellStyle name="40% - 强调文字颜色 4 9 2" xfId="622"/>
    <cellStyle name="40% - 强调文字颜色 4 9 3" xfId="629"/>
    <cellStyle name="40% - 强调文字颜色 5 2" xfId="198"/>
    <cellStyle name="40% - 强调文字颜色 5 2 10" xfId="736"/>
    <cellStyle name="40% - 强调文字颜色 5 2 11" xfId="613"/>
    <cellStyle name="40% - 强调文字颜色 5 2 12" xfId="618"/>
    <cellStyle name="40% - 强调文字颜色 5 2 13" xfId="621"/>
    <cellStyle name="40% - 强调文字颜色 5 2 14" xfId="628"/>
    <cellStyle name="40% - 强调文字颜色 5 2 2" xfId="559"/>
    <cellStyle name="40% - 强调文字颜色 5 2 2 2" xfId="563"/>
    <cellStyle name="40% - 强调文字颜色 5 2 2 3" xfId="568"/>
    <cellStyle name="40% - 强调文字颜色 5 2 3" xfId="571"/>
    <cellStyle name="40% - 强调文字颜色 5 2 3 2" xfId="576"/>
    <cellStyle name="40% - 强调文字颜色 5 2 3 3" xfId="581"/>
    <cellStyle name="40% - 强调文字颜色 5 2 4" xfId="584"/>
    <cellStyle name="40% - 强调文字颜色 5 2 4 2" xfId="588"/>
    <cellStyle name="40% - 强调文字颜色 5 2 4 3" xfId="593"/>
    <cellStyle name="40% - 强调文字颜色 5 2 5" xfId="596"/>
    <cellStyle name="40% - 强调文字颜色 5 2 6" xfId="603"/>
    <cellStyle name="40% - 强调文字颜色 5 2 7" xfId="394"/>
    <cellStyle name="40% - 强调文字颜色 5 2 8" xfId="402"/>
    <cellStyle name="40% - 强调文字颜色 5 2 9" xfId="410"/>
    <cellStyle name="40% - 强调文字颜色 5 3" xfId="737"/>
    <cellStyle name="40% - 强调文字颜色 5 3 2" xfId="739"/>
    <cellStyle name="40% - 强调文字颜色 5 3 3" xfId="741"/>
    <cellStyle name="40% - 强调文字颜色 5 4" xfId="542"/>
    <cellStyle name="40% - 强调文字颜色 5 4 2" xfId="743"/>
    <cellStyle name="40% - 强调文字颜色 5 4 3" xfId="744"/>
    <cellStyle name="40% - 强调文字颜色 5 5" xfId="546"/>
    <cellStyle name="40% - 强调文字颜色 5 5 2" xfId="745"/>
    <cellStyle name="40% - 强调文字颜色 5 5 3" xfId="746"/>
    <cellStyle name="40% - 强调文字颜色 5 6" xfId="747"/>
    <cellStyle name="40% - 强调文字颜色 5 6 2" xfId="750"/>
    <cellStyle name="40% - 强调文字颜色 5 6 3" xfId="751"/>
    <cellStyle name="40% - 强调文字颜色 5 7" xfId="59"/>
    <cellStyle name="40% - 强调文字颜色 5 7 2" xfId="478"/>
    <cellStyle name="40% - 强调文字颜色 5 7 3" xfId="78"/>
    <cellStyle name="40% - 强调文字颜色 5 8" xfId="752"/>
    <cellStyle name="40% - 强调文字颜色 5 8 2" xfId="755"/>
    <cellStyle name="40% - 强调文字颜色 5 8 3" xfId="756"/>
    <cellStyle name="40% - 强调文字颜色 5 9" xfId="757"/>
    <cellStyle name="40% - 强调文字颜色 5 9 2" xfId="665"/>
    <cellStyle name="40% - 强调文字颜色 5 9 3" xfId="672"/>
    <cellStyle name="40% - 强调文字颜色 6 2" xfId="202"/>
    <cellStyle name="40% - 强调文字颜色 6 2 10" xfId="759"/>
    <cellStyle name="40% - 强调文字颜色 6 2 11" xfId="760"/>
    <cellStyle name="40% - 强调文字颜色 6 2 12" xfId="762"/>
    <cellStyle name="40% - 强调文字颜色 6 2 13" xfId="764"/>
    <cellStyle name="40% - 强调文字颜色 6 2 14" xfId="765"/>
    <cellStyle name="40% - 强调文字颜色 6 2 2" xfId="766"/>
    <cellStyle name="40% - 强调文字颜色 6 2 2 2" xfId="767"/>
    <cellStyle name="40% - 强调文字颜色 6 2 2 3" xfId="770"/>
    <cellStyle name="40% - 强调文字颜色 6 2 3" xfId="773"/>
    <cellStyle name="40% - 强调文字颜色 6 2 3 2" xfId="774"/>
    <cellStyle name="40% - 强调文字颜色 6 2 3 3" xfId="776"/>
    <cellStyle name="40% - 强调文字颜色 6 2 4" xfId="778"/>
    <cellStyle name="40% - 强调文字颜色 6 2 4 2" xfId="780"/>
    <cellStyle name="40% - 强调文字颜色 6 2 4 3" xfId="782"/>
    <cellStyle name="40% - 强调文字颜色 6 2 5" xfId="784"/>
    <cellStyle name="40% - 强调文字颜色 6 2 6" xfId="786"/>
    <cellStyle name="40% - 强调文字颜色 6 2 7" xfId="450"/>
    <cellStyle name="40% - 强调文字颜色 6 2 8" xfId="453"/>
    <cellStyle name="40% - 强调文字颜色 6 2 9" xfId="458"/>
    <cellStyle name="40% - 强调文字颜色 6 3" xfId="787"/>
    <cellStyle name="40% - 强调文字颜色 6 3 2" xfId="788"/>
    <cellStyle name="40% - 强调文字颜色 6 3 3" xfId="789"/>
    <cellStyle name="40% - 强调文字颜色 6 4" xfId="790"/>
    <cellStyle name="40% - 强调文字颜色 6 4 2" xfId="792"/>
    <cellStyle name="40% - 强调文字颜色 6 4 3" xfId="794"/>
    <cellStyle name="40% - 强调文字颜色 6 5" xfId="796"/>
    <cellStyle name="40% - 强调文字颜色 6 5 2" xfId="798"/>
    <cellStyle name="40% - 强调文字颜色 6 5 3" xfId="800"/>
    <cellStyle name="40% - 强调文字颜色 6 6" xfId="803"/>
    <cellStyle name="40% - 强调文字颜色 6 6 2" xfId="806"/>
    <cellStyle name="40% - 强调文字颜色 6 6 3" xfId="808"/>
    <cellStyle name="40% - 强调文字颜色 6 7" xfId="810"/>
    <cellStyle name="40% - 强调文字颜色 6 7 2" xfId="813"/>
    <cellStyle name="40% - 强调文字颜色 6 7 3" xfId="814"/>
    <cellStyle name="40% - 强调文字颜色 6 8" xfId="815"/>
    <cellStyle name="40% - 强调文字颜色 6 8 2" xfId="817"/>
    <cellStyle name="40% - 强调文字颜色 6 8 3" xfId="818"/>
    <cellStyle name="40% - 强调文字颜色 6 9" xfId="694"/>
    <cellStyle name="40% - 强调文字颜色 6 9 2" xfId="699"/>
    <cellStyle name="40% - 强调文字颜色 6 9 3" xfId="702"/>
    <cellStyle name="60% - 强调文字颜色 1 2" xfId="819"/>
    <cellStyle name="60% - 强调文字颜色 1 2 10" xfId="554"/>
    <cellStyle name="60% - 强调文字颜色 1 2 11" xfId="65"/>
    <cellStyle name="60% - 强调文字颜色 1 2 12" xfId="820"/>
    <cellStyle name="60% - 强调文字颜色 1 2 13" xfId="826"/>
    <cellStyle name="60% - 强调文字颜色 1 2 14" xfId="829"/>
    <cellStyle name="60% - 强调文字颜色 1 2 2" xfId="832"/>
    <cellStyle name="60% - 强调文字颜色 1 2 2 2" xfId="301"/>
    <cellStyle name="60% - 强调文字颜色 1 2 2 3" xfId="833"/>
    <cellStyle name="60% - 强调文字颜色 1 2 3" xfId="834"/>
    <cellStyle name="60% - 强调文字颜色 1 2 3 2" xfId="123"/>
    <cellStyle name="60% - 强调文字颜色 1 2 3 3" xfId="835"/>
    <cellStyle name="60% - 强调文字颜色 1 2 4" xfId="838"/>
    <cellStyle name="60% - 强调文字颜色 1 2 4 2" xfId="315"/>
    <cellStyle name="60% - 强调文字颜色 1 2 4 3" xfId="839"/>
    <cellStyle name="60% - 强调文字颜色 1 2 5" xfId="842"/>
    <cellStyle name="60% - 强调文字颜色 1 2 6" xfId="843"/>
    <cellStyle name="60% - 强调文字颜色 1 2 7" xfId="844"/>
    <cellStyle name="60% - 强调文字颜色 1 2 8" xfId="846"/>
    <cellStyle name="60% - 强调文字颜色 1 2 9" xfId="848"/>
    <cellStyle name="60% - 强调文字颜色 1 3" xfId="125"/>
    <cellStyle name="60% - 强调文字颜色 1 3 2" xfId="849"/>
    <cellStyle name="60% - 强调文字颜色 1 3 3" xfId="853"/>
    <cellStyle name="60% - 强调文字颜色 1 4" xfId="129"/>
    <cellStyle name="60% - 强调文字颜色 1 4 2" xfId="857"/>
    <cellStyle name="60% - 强调文字颜色 1 4 3" xfId="858"/>
    <cellStyle name="60% - 强调文字颜色 1 5" xfId="91"/>
    <cellStyle name="60% - 强调文字颜色 1 5 2" xfId="859"/>
    <cellStyle name="60% - 强调文字颜色 1 5 3" xfId="860"/>
    <cellStyle name="60% - 强调文字颜色 1 6" xfId="101"/>
    <cellStyle name="60% - 强调文字颜色 1 6 2" xfId="861"/>
    <cellStyle name="60% - 强调文字颜色 1 6 3" xfId="862"/>
    <cellStyle name="60% - 强调文字颜色 1 7" xfId="134"/>
    <cellStyle name="60% - 强调文字颜色 1 7 2" xfId="863"/>
    <cellStyle name="60% - 强调文字颜色 1 7 3" xfId="864"/>
    <cellStyle name="60% - 强调文字颜色 1 8" xfId="865"/>
    <cellStyle name="60% - 强调文字颜色 1 8 2" xfId="866"/>
    <cellStyle name="60% - 强调文字颜色 1 8 3" xfId="869"/>
    <cellStyle name="60% - 强调文字颜色 1 9" xfId="872"/>
    <cellStyle name="60% - 强调文字颜色 1 9 2" xfId="873"/>
    <cellStyle name="60% - 强调文字颜色 1 9 3" xfId="874"/>
    <cellStyle name="60% - 强调文字颜色 2 2" xfId="875"/>
    <cellStyle name="60% - 强调文字颜色 2 2 10" xfId="876"/>
    <cellStyle name="60% - 强调文字颜色 2 2 11" xfId="877"/>
    <cellStyle name="60% - 强调文字颜色 2 2 12" xfId="879"/>
    <cellStyle name="60% - 强调文字颜色 2 2 13" xfId="882"/>
    <cellStyle name="60% - 强调文字颜色 2 2 14" xfId="884"/>
    <cellStyle name="60% - 强调文字颜色 2 2 2" xfId="885"/>
    <cellStyle name="60% - 强调文字颜色 2 2 2 2" xfId="887"/>
    <cellStyle name="60% - 强调文字颜色 2 2 2 3" xfId="889"/>
    <cellStyle name="60% - 强调文字颜色 2 2 3" xfId="891"/>
    <cellStyle name="60% - 强调文字颜色 2 2 3 2" xfId="894"/>
    <cellStyle name="60% - 强调文字颜色 2 2 3 3" xfId="896"/>
    <cellStyle name="60% - 强调文字颜色 2 2 4" xfId="898"/>
    <cellStyle name="60% - 强调文字颜色 2 2 4 2" xfId="901"/>
    <cellStyle name="60% - 强调文字颜色 2 2 4 3" xfId="902"/>
    <cellStyle name="60% - 强调文字颜色 2 2 5" xfId="903"/>
    <cellStyle name="60% - 强调文字颜色 2 2 6" xfId="905"/>
    <cellStyle name="60% - 强调文字颜色 2 2 7" xfId="615"/>
    <cellStyle name="60% - 强调文字颜色 2 2 8" xfId="620"/>
    <cellStyle name="60% - 强调文字颜色 2 2 9" xfId="624"/>
    <cellStyle name="60% - 强调文字颜色 2 3" xfId="25"/>
    <cellStyle name="60% - 强调文字颜色 2 3 2" xfId="907"/>
    <cellStyle name="60% - 强调文字颜色 2 3 3" xfId="911"/>
    <cellStyle name="60% - 强调文字颜色 2 4" xfId="916"/>
    <cellStyle name="60% - 强调文字颜色 2 4 2" xfId="917"/>
    <cellStyle name="60% - 强调文字颜色 2 4 3" xfId="918"/>
    <cellStyle name="60% - 强调文字颜色 2 5" xfId="920"/>
    <cellStyle name="60% - 强调文字颜色 2 5 2" xfId="921"/>
    <cellStyle name="60% - 强调文字颜色 2 5 3" xfId="922"/>
    <cellStyle name="60% - 强调文字颜色 2 6" xfId="924"/>
    <cellStyle name="60% - 强调文字颜色 2 6 2" xfId="925"/>
    <cellStyle name="60% - 强调文字颜色 2 6 3" xfId="926"/>
    <cellStyle name="60% - 强调文字颜色 2 7" xfId="927"/>
    <cellStyle name="60% - 强调文字颜色 2 7 2" xfId="928"/>
    <cellStyle name="60% - 强调文字颜色 2 7 3" xfId="929"/>
    <cellStyle name="60% - 强调文字颜色 2 8" xfId="930"/>
    <cellStyle name="60% - 强调文字颜色 2 8 2" xfId="931"/>
    <cellStyle name="60% - 强调文字颜色 2 8 3" xfId="934"/>
    <cellStyle name="60% - 强调文字颜色 2 9" xfId="937"/>
    <cellStyle name="60% - 强调文字颜色 2 9 2" xfId="938"/>
    <cellStyle name="60% - 强调文字颜色 2 9 3" xfId="939"/>
    <cellStyle name="60% - 强调文字颜色 3 2" xfId="940"/>
    <cellStyle name="60% - 强调文字颜色 3 2 10" xfId="941"/>
    <cellStyle name="60% - 强调文字颜色 3 2 11" xfId="942"/>
    <cellStyle name="60% - 强调文字颜色 3 2 12" xfId="943"/>
    <cellStyle name="60% - 强调文字颜色 3 2 13" xfId="944"/>
    <cellStyle name="60% - 强调文字颜色 3 2 14" xfId="945"/>
    <cellStyle name="60% - 强调文字颜色 3 2 2" xfId="946"/>
    <cellStyle name="60% - 强调文字颜色 3 2 2 2" xfId="947"/>
    <cellStyle name="60% - 强调文字颜色 3 2 2 3" xfId="948"/>
    <cellStyle name="60% - 强调文字颜色 3 2 3" xfId="949"/>
    <cellStyle name="60% - 强调文字颜色 3 2 3 2" xfId="950"/>
    <cellStyle name="60% - 强调文字颜色 3 2 3 3" xfId="951"/>
    <cellStyle name="60% - 强调文字颜色 3 2 4" xfId="895"/>
    <cellStyle name="60% - 强调文字颜色 3 2 4 2" xfId="952"/>
    <cellStyle name="60% - 强调文字颜色 3 2 4 3" xfId="954"/>
    <cellStyle name="60% - 强调文字颜色 3 2 5" xfId="897"/>
    <cellStyle name="60% - 强调文字颜色 3 2 6" xfId="956"/>
    <cellStyle name="60% - 强调文字颜色 3 2 7" xfId="149"/>
    <cellStyle name="60% - 强调文字颜色 3 2 8" xfId="152"/>
    <cellStyle name="60% - 强调文字颜色 3 2 9" xfId="667"/>
    <cellStyle name="60% - 强调文字颜色 3 3" xfId="957"/>
    <cellStyle name="60% - 强调文字颜色 3 3 2" xfId="958"/>
    <cellStyle name="60% - 强调文字颜色 3 3 3" xfId="959"/>
    <cellStyle name="60% - 强调文字颜色 3 4" xfId="960"/>
    <cellStyle name="60% - 强调文字颜色 3 4 2" xfId="961"/>
    <cellStyle name="60% - 强调文字颜色 3 4 3" xfId="962"/>
    <cellStyle name="60% - 强调文字颜色 3 5" xfId="963"/>
    <cellStyle name="60% - 强调文字颜色 3 5 2" xfId="965"/>
    <cellStyle name="60% - 强调文字颜色 3 5 3" xfId="967"/>
    <cellStyle name="60% - 强调文字颜色 3 6" xfId="968"/>
    <cellStyle name="60% - 强调文字颜色 3 6 2" xfId="969"/>
    <cellStyle name="60% - 强调文字颜色 3 6 3" xfId="970"/>
    <cellStyle name="60% - 强调文字颜色 3 7" xfId="971"/>
    <cellStyle name="60% - 强调文字颜色 3 7 2" xfId="972"/>
    <cellStyle name="60% - 强调文字颜色 3 7 3" xfId="973"/>
    <cellStyle name="60% - 强调文字颜色 3 8" xfId="974"/>
    <cellStyle name="60% - 强调文字颜色 3 8 2" xfId="975"/>
    <cellStyle name="60% - 强调文字颜色 3 8 3" xfId="976"/>
    <cellStyle name="60% - 强调文字颜色 3 9" xfId="977"/>
    <cellStyle name="60% - 强调文字颜色 3 9 2" xfId="978"/>
    <cellStyle name="60% - 强调文字颜色 3 9 3" xfId="979"/>
    <cellStyle name="60% - 强调文字颜色 4 2" xfId="980"/>
    <cellStyle name="60% - 强调文字颜色 4 2 10" xfId="981"/>
    <cellStyle name="60% - 强调文字颜色 4 2 11" xfId="983"/>
    <cellStyle name="60% - 强调文字颜色 4 2 12" xfId="985"/>
    <cellStyle name="60% - 强调文字颜色 4 2 13" xfId="986"/>
    <cellStyle name="60% - 强调文字颜色 4 2 14" xfId="987"/>
    <cellStyle name="60% - 强调文字颜色 4 2 2" xfId="791"/>
    <cellStyle name="60% - 强调文字颜色 4 2 2 2" xfId="793"/>
    <cellStyle name="60% - 强调文字颜色 4 2 2 3" xfId="795"/>
    <cellStyle name="60% - 强调文字颜色 4 2 3" xfId="797"/>
    <cellStyle name="60% - 强调文字颜色 4 2 3 2" xfId="799"/>
    <cellStyle name="60% - 强调文字颜色 4 2 3 3" xfId="801"/>
    <cellStyle name="60% - 强调文字颜色 4 2 4" xfId="804"/>
    <cellStyle name="60% - 强调文字颜色 4 2 4 2" xfId="807"/>
    <cellStyle name="60% - 强调文字颜色 4 2 4 3" xfId="809"/>
    <cellStyle name="60% - 强调文字颜色 4 2 5" xfId="811"/>
    <cellStyle name="60% - 强调文字颜色 4 2 6" xfId="816"/>
    <cellStyle name="60% - 强调文字颜色 4 2 7" xfId="695"/>
    <cellStyle name="60% - 强调文字颜色 4 2 8" xfId="704"/>
    <cellStyle name="60% - 强调文字颜色 4 2 9" xfId="697"/>
    <cellStyle name="60% - 强调文字颜色 4 3" xfId="988"/>
    <cellStyle name="60% - 强调文字颜色 4 3 2" xfId="989"/>
    <cellStyle name="60% - 强调文字颜色 4 3 3" xfId="992"/>
    <cellStyle name="60% - 强调文字颜色 4 4" xfId="995"/>
    <cellStyle name="60% - 强调文字颜色 4 4 2" xfId="996"/>
    <cellStyle name="60% - 强调文字颜色 4 4 3" xfId="998"/>
    <cellStyle name="60% - 强调文字颜色 4 5" xfId="1001"/>
    <cellStyle name="60% - 强调文字颜色 4 5 2" xfId="1002"/>
    <cellStyle name="60% - 强调文字颜色 4 5 3" xfId="1003"/>
    <cellStyle name="60% - 强调文字颜色 4 6" xfId="1005"/>
    <cellStyle name="60% - 强调文字颜色 4 6 2" xfId="1006"/>
    <cellStyle name="60% - 强调文字颜色 4 6 3" xfId="1007"/>
    <cellStyle name="60% - 强调文字颜色 4 7" xfId="1008"/>
    <cellStyle name="60% - 强调文字颜色 4 7 2" xfId="1009"/>
    <cellStyle name="60% - 强调文字颜色 4 7 3" xfId="1010"/>
    <cellStyle name="60% - 强调文字颜色 4 8" xfId="1011"/>
    <cellStyle name="60% - 强调文字颜色 4 8 2" xfId="1012"/>
    <cellStyle name="60% - 强调文字颜色 4 8 3" xfId="1015"/>
    <cellStyle name="60% - 强调文字颜色 4 9" xfId="1018"/>
    <cellStyle name="60% - 强调文字颜色 4 9 2" xfId="1019"/>
    <cellStyle name="60% - 强调文字颜色 4 9 3" xfId="1020"/>
    <cellStyle name="60% - 强调文字颜色 5 2" xfId="1021"/>
    <cellStyle name="60% - 强调文字颜色 5 2 10" xfId="1022"/>
    <cellStyle name="60% - 强调文字颜色 5 2 11" xfId="1024"/>
    <cellStyle name="60% - 强调文字颜色 5 2 12" xfId="1026"/>
    <cellStyle name="60% - 强调文字颜色 5 2 13" xfId="1027"/>
    <cellStyle name="60% - 强调文字颜色 5 2 14" xfId="1028"/>
    <cellStyle name="60% - 强调文字颜色 5 2 2" xfId="1029"/>
    <cellStyle name="60% - 强调文字颜色 5 2 2 2" xfId="1030"/>
    <cellStyle name="60% - 强调文字颜色 5 2 2 3" xfId="1031"/>
    <cellStyle name="60% - 强调文字颜色 5 2 3" xfId="1033"/>
    <cellStyle name="60% - 强调文字颜色 5 2 3 2" xfId="1034"/>
    <cellStyle name="60% - 强调文字颜色 5 2 3 3" xfId="1035"/>
    <cellStyle name="60% - 强调文字颜色 5 2 4" xfId="1036"/>
    <cellStyle name="60% - 强调文字颜色 5 2 4 2" xfId="1037"/>
    <cellStyle name="60% - 强调文字颜色 5 2 4 3" xfId="1038"/>
    <cellStyle name="60% - 强调文字颜色 5 2 5" xfId="1039"/>
    <cellStyle name="60% - 强调文字颜色 5 2 6" xfId="1041"/>
    <cellStyle name="60% - 强调文字颜色 5 2 7" xfId="720"/>
    <cellStyle name="60% - 强调文字颜色 5 2 8" xfId="723"/>
    <cellStyle name="60% - 强调文字颜色 5 2 9" xfId="725"/>
    <cellStyle name="60% - 强调文字颜色 5 3" xfId="1044"/>
    <cellStyle name="60% - 强调文字颜色 5 3 2" xfId="1045"/>
    <cellStyle name="60% - 强调文字颜色 5 3 3" xfId="1046"/>
    <cellStyle name="60% - 强调文字颜色 5 4" xfId="1047"/>
    <cellStyle name="60% - 强调文字颜色 5 4 2" xfId="1048"/>
    <cellStyle name="60% - 强调文字颜色 5 4 3" xfId="1049"/>
    <cellStyle name="60% - 强调文字颜色 5 5" xfId="1050"/>
    <cellStyle name="60% - 强调文字颜色 5 5 2" xfId="1051"/>
    <cellStyle name="60% - 强调文字颜色 5 5 3" xfId="1052"/>
    <cellStyle name="60% - 强调文字颜色 5 6" xfId="1053"/>
    <cellStyle name="60% - 强调文字颜色 5 6 2" xfId="1054"/>
    <cellStyle name="60% - 强调文字颜色 5 6 3" xfId="1055"/>
    <cellStyle name="60% - 强调文字颜色 5 7" xfId="1056"/>
    <cellStyle name="60% - 强调文字颜色 5 7 2" xfId="1057"/>
    <cellStyle name="60% - 强调文字颜色 5 7 3" xfId="1058"/>
    <cellStyle name="60% - 强调文字颜色 5 8" xfId="1059"/>
    <cellStyle name="60% - 强调文字颜色 5 8 2" xfId="1060"/>
    <cellStyle name="60% - 强调文字颜色 5 8 3" xfId="1061"/>
    <cellStyle name="60% - 强调文字颜色 5 9" xfId="1062"/>
    <cellStyle name="60% - 强调文字颜色 5 9 2" xfId="1063"/>
    <cellStyle name="60% - 强调文字颜色 5 9 3" xfId="1064"/>
    <cellStyle name="60% - 强调文字颜色 6 2" xfId="1065"/>
    <cellStyle name="60% - 强调文字颜色 6 2 10" xfId="1066"/>
    <cellStyle name="60% - 强调文字颜色 6 2 11" xfId="1068"/>
    <cellStyle name="60% - 强调文字颜色 6 2 12" xfId="1070"/>
    <cellStyle name="60% - 强调文字颜色 6 2 13" xfId="1071"/>
    <cellStyle name="60% - 强调文字颜色 6 2 14" xfId="1072"/>
    <cellStyle name="60% - 强调文字颜色 6 2 2" xfId="1073"/>
    <cellStyle name="60% - 强调文字颜色 6 2 2 2" xfId="1074"/>
    <cellStyle name="60% - 强调文字颜色 6 2 2 3" xfId="1075"/>
    <cellStyle name="60% - 强调文字颜色 6 2 3" xfId="1076"/>
    <cellStyle name="60% - 强调文字颜色 6 2 3 2" xfId="1077"/>
    <cellStyle name="60% - 强调文字颜色 6 2 3 3" xfId="1079"/>
    <cellStyle name="60% - 强调文字颜色 6 2 4" xfId="1081"/>
    <cellStyle name="60% - 强调文字颜色 6 2 4 2" xfId="1082"/>
    <cellStyle name="60% - 强调文字颜色 6 2 4 3" xfId="1083"/>
    <cellStyle name="60% - 强调文字颜色 6 2 5" xfId="1084"/>
    <cellStyle name="60% - 强调文字颜色 6 2 6" xfId="1085"/>
    <cellStyle name="60% - 强调文字颜色 6 2 7" xfId="560"/>
    <cellStyle name="60% - 强调文字颜色 6 2 8" xfId="572"/>
    <cellStyle name="60% - 强调文字颜色 6 2 9" xfId="585"/>
    <cellStyle name="60% - 强调文字颜色 6 3" xfId="1086"/>
    <cellStyle name="60% - 强调文字颜色 6 3 2" xfId="1087"/>
    <cellStyle name="60% - 强调文字颜色 6 3 3" xfId="1088"/>
    <cellStyle name="60% - 强调文字颜色 6 4" xfId="1089"/>
    <cellStyle name="60% - 强调文字颜色 6 4 2" xfId="1090"/>
    <cellStyle name="60% - 强调文字颜色 6 4 3" xfId="1091"/>
    <cellStyle name="60% - 强调文字颜色 6 5" xfId="1092"/>
    <cellStyle name="60% - 强调文字颜色 6 5 2" xfId="84"/>
    <cellStyle name="60% - 强调文字颜色 6 5 3" xfId="88"/>
    <cellStyle name="60% - 强调文字颜色 6 6" xfId="1093"/>
    <cellStyle name="60% - 强调文字颜色 6 6 2" xfId="1094"/>
    <cellStyle name="60% - 强调文字颜色 6 6 3" xfId="1095"/>
    <cellStyle name="60% - 强调文字颜色 6 7" xfId="1096"/>
    <cellStyle name="60% - 强调文字颜色 6 7 2" xfId="1097"/>
    <cellStyle name="60% - 强调文字颜色 6 7 3" xfId="1098"/>
    <cellStyle name="60% - 强调文字颜色 6 8" xfId="1099"/>
    <cellStyle name="60% - 强调文字颜色 6 8 2" xfId="1100"/>
    <cellStyle name="60% - 强调文字颜色 6 8 3" xfId="1102"/>
    <cellStyle name="60% - 强调文字颜色 6 9" xfId="1104"/>
    <cellStyle name="60% - 强调文字颜色 6 9 2" xfId="1105"/>
    <cellStyle name="60% - 强调文字颜色 6 9 3" xfId="1106"/>
    <cellStyle name="Amount" xfId="1107"/>
    <cellStyle name="Comma [0]_ECSA" xfId="430"/>
    <cellStyle name="Comma 2" xfId="1109"/>
    <cellStyle name="Commodity" xfId="1110"/>
    <cellStyle name="DarkShade" xfId="966"/>
    <cellStyle name="Date" xfId="1112"/>
    <cellStyle name="Date 10" xfId="850"/>
    <cellStyle name="Date 11" xfId="854"/>
    <cellStyle name="Date 12" xfId="1113"/>
    <cellStyle name="Date 13" xfId="1115"/>
    <cellStyle name="Date 14" xfId="1117"/>
    <cellStyle name="Date 15" xfId="1118"/>
    <cellStyle name="Date 2" xfId="1121"/>
    <cellStyle name="Date 3" xfId="1122"/>
    <cellStyle name="Date 4" xfId="1124"/>
    <cellStyle name="Date 5" xfId="1126"/>
    <cellStyle name="Date 6" xfId="1127"/>
    <cellStyle name="Date 7" xfId="1128"/>
    <cellStyle name="Date 8" xfId="1129"/>
    <cellStyle name="Date 9" xfId="727"/>
    <cellStyle name="Delivery Mode" xfId="1130"/>
    <cellStyle name="Description" xfId="1132"/>
    <cellStyle name="Error" xfId="1133"/>
    <cellStyle name="Fixed" xfId="1135"/>
    <cellStyle name="Heading" xfId="1136"/>
    <cellStyle name="Heading Text" xfId="802"/>
    <cellStyle name="Heading1" xfId="1137"/>
    <cellStyle name="Heading2" xfId="1138"/>
    <cellStyle name="LightShade" xfId="1139"/>
    <cellStyle name="Normal - Style1" xfId="1140"/>
    <cellStyle name="Normal 138" xfId="1141"/>
    <cellStyle name="Normal 141" xfId="1144"/>
    <cellStyle name="Normal 142" xfId="1146"/>
    <cellStyle name="Normal 2" xfId="1149"/>
    <cellStyle name="Normal 8" xfId="1150"/>
    <cellStyle name="Normal_2005 - Mexico inland as from August (2)" xfId="1151"/>
    <cellStyle name="Optional" xfId="1042"/>
    <cellStyle name="Origin" xfId="1152"/>
    <cellStyle name="Protected" xfId="1153"/>
    <cellStyle name="Receipt Mode" xfId="964"/>
    <cellStyle name="Required" xfId="1155"/>
    <cellStyle name="Standard_cottoneaf" xfId="1157"/>
    <cellStyle name="State" xfId="1160"/>
    <cellStyle name="Style 1" xfId="1161"/>
    <cellStyle name="Total" xfId="1162"/>
    <cellStyle name="Transport Mode" xfId="1164"/>
    <cellStyle name="Ungroup" xfId="1167"/>
    <cellStyle name="Via Flag" xfId="1168"/>
    <cellStyle name="VISION" xfId="1169"/>
    <cellStyle name="标题 1 2" xfId="1170"/>
    <cellStyle name="标题 1 2 10" xfId="1172"/>
    <cellStyle name="标题 1 2 11" xfId="1173"/>
    <cellStyle name="标题 1 2 12" xfId="1174"/>
    <cellStyle name="标题 1 2 13" xfId="1175"/>
    <cellStyle name="标题 1 2 14" xfId="1176"/>
    <cellStyle name="标题 1 2 2" xfId="1177"/>
    <cellStyle name="标题 1 2 2 2" xfId="1180"/>
    <cellStyle name="标题 1 2 2 3" xfId="1181"/>
    <cellStyle name="标题 1 2 3" xfId="1183"/>
    <cellStyle name="标题 1 2 3 2" xfId="878"/>
    <cellStyle name="标题 1 2 3 3" xfId="880"/>
    <cellStyle name="标题 1 2 4" xfId="1185"/>
    <cellStyle name="标题 1 2 4 2" xfId="609"/>
    <cellStyle name="标题 1 2 4 3" xfId="612"/>
    <cellStyle name="标题 1 2 5" xfId="1186"/>
    <cellStyle name="标题 1 2 6" xfId="1187"/>
    <cellStyle name="标题 1 2 7" xfId="1188"/>
    <cellStyle name="标题 1 2 8" xfId="1189"/>
    <cellStyle name="标题 1 2 9" xfId="1190"/>
    <cellStyle name="标题 1 3" xfId="682"/>
    <cellStyle name="标题 1 3 2" xfId="1191"/>
    <cellStyle name="标题 1 3 3" xfId="1193"/>
    <cellStyle name="标题 1 4" xfId="685"/>
    <cellStyle name="标题 1 4 2" xfId="1194"/>
    <cellStyle name="标题 1 4 3" xfId="1197"/>
    <cellStyle name="标题 1 5" xfId="1200"/>
    <cellStyle name="标题 1 5 2" xfId="34"/>
    <cellStyle name="标题 1 5 3" xfId="1203"/>
    <cellStyle name="标题 1 6" xfId="1204"/>
    <cellStyle name="标题 1 6 2" xfId="1207"/>
    <cellStyle name="标题 1 6 3" xfId="1209"/>
    <cellStyle name="标题 1 7" xfId="1211"/>
    <cellStyle name="标题 1 7 2" xfId="1214"/>
    <cellStyle name="标题 1 7 3" xfId="1215"/>
    <cellStyle name="标题 1 8" xfId="209"/>
    <cellStyle name="标题 1 8 2" xfId="1216"/>
    <cellStyle name="标题 1 8 3" xfId="1217"/>
    <cellStyle name="标题 1 9" xfId="212"/>
    <cellStyle name="标题 1 9 2" xfId="1218"/>
    <cellStyle name="标题 1 9 3" xfId="1221"/>
    <cellStyle name="标题 10" xfId="1224"/>
    <cellStyle name="标题 10 2" xfId="1225"/>
    <cellStyle name="标题 10 3" xfId="1226"/>
    <cellStyle name="标题 11" xfId="1227"/>
    <cellStyle name="标题 11 2" xfId="1228"/>
    <cellStyle name="标题 11 3" xfId="1230"/>
    <cellStyle name="标题 12" xfId="1232"/>
    <cellStyle name="标题 12 2" xfId="1233"/>
    <cellStyle name="标题 12 3" xfId="1234"/>
    <cellStyle name="标题 2 2" xfId="1235"/>
    <cellStyle name="标题 2 2 10" xfId="1236"/>
    <cellStyle name="标题 2 2 11" xfId="1237"/>
    <cellStyle name="标题 2 2 12" xfId="1238"/>
    <cellStyle name="标题 2 2 13" xfId="1239"/>
    <cellStyle name="标题 2 2 14" xfId="79"/>
    <cellStyle name="标题 2 2 2" xfId="1240"/>
    <cellStyle name="标题 2 2 2 2" xfId="630"/>
    <cellStyle name="标题 2 2 2 3" xfId="1241"/>
    <cellStyle name="标题 2 2 3" xfId="1242"/>
    <cellStyle name="标题 2 2 3 2" xfId="1243"/>
    <cellStyle name="标题 2 2 3 3" xfId="1244"/>
    <cellStyle name="标题 2 2 4" xfId="1245"/>
    <cellStyle name="标题 2 2 4 2" xfId="761"/>
    <cellStyle name="标题 2 2 4 3" xfId="763"/>
    <cellStyle name="标题 2 2 5" xfId="1246"/>
    <cellStyle name="标题 2 2 6" xfId="1247"/>
    <cellStyle name="标题 2 2 7" xfId="1248"/>
    <cellStyle name="标题 2 2 8" xfId="1249"/>
    <cellStyle name="标题 2 2 9" xfId="1250"/>
    <cellStyle name="标题 2 3" xfId="688"/>
    <cellStyle name="标题 2 3 2" xfId="1251"/>
    <cellStyle name="标题 2 3 3" xfId="1252"/>
    <cellStyle name="标题 2 4" xfId="690"/>
    <cellStyle name="标题 2 4 2" xfId="1253"/>
    <cellStyle name="标题 2 4 3" xfId="1256"/>
    <cellStyle name="标题 2 5" xfId="1259"/>
    <cellStyle name="标题 2 5 2" xfId="1260"/>
    <cellStyle name="标题 2 5 3" xfId="1261"/>
    <cellStyle name="标题 2 6" xfId="1262"/>
    <cellStyle name="标题 2 6 2" xfId="1263"/>
    <cellStyle name="标题 2 6 3" xfId="1134"/>
    <cellStyle name="标题 2 7" xfId="1264"/>
    <cellStyle name="标题 2 7 2" xfId="1265"/>
    <cellStyle name="标题 2 7 3" xfId="1267"/>
    <cellStyle name="标题 2 8" xfId="216"/>
    <cellStyle name="标题 2 8 2" xfId="1269"/>
    <cellStyle name="标题 2 8 3" xfId="1270"/>
    <cellStyle name="标题 2 9" xfId="218"/>
    <cellStyle name="标题 2 9 2" xfId="1271"/>
    <cellStyle name="标题 2 9 3" xfId="1272"/>
    <cellStyle name="标题 3 2" xfId="1273"/>
    <cellStyle name="标题 3 2 10" xfId="1274"/>
    <cellStyle name="标题 3 2 11" xfId="1275"/>
    <cellStyle name="标题 3 2 12" xfId="1229"/>
    <cellStyle name="标题 3 2 13" xfId="1231"/>
    <cellStyle name="标题 3 2 14" xfId="1276"/>
    <cellStyle name="标题 3 2 2" xfId="1277"/>
    <cellStyle name="标题 3 2 2 2" xfId="1279"/>
    <cellStyle name="标题 3 2 2 3" xfId="1281"/>
    <cellStyle name="标题 3 2 3" xfId="1284"/>
    <cellStyle name="标题 3 2 3 2" xfId="1286"/>
    <cellStyle name="标题 3 2 3 3" xfId="1288"/>
    <cellStyle name="标题 3 2 4" xfId="1290"/>
    <cellStyle name="标题 3 2 4 2" xfId="1292"/>
    <cellStyle name="标题 3 2 4 3" xfId="1294"/>
    <cellStyle name="标题 3 2 5" xfId="1296"/>
    <cellStyle name="标题 3 2 6" xfId="1298"/>
    <cellStyle name="标题 3 2 7" xfId="1301"/>
    <cellStyle name="标题 3 2 8" xfId="1302"/>
    <cellStyle name="标题 3 2 9" xfId="1303"/>
    <cellStyle name="标题 3 3" xfId="1305"/>
    <cellStyle name="标题 3 3 2" xfId="1306"/>
    <cellStyle name="标题 3 3 3" xfId="1307"/>
    <cellStyle name="标题 3 4" xfId="1308"/>
    <cellStyle name="标题 3 4 2" xfId="982"/>
    <cellStyle name="标题 3 4 3" xfId="984"/>
    <cellStyle name="标题 3 5" xfId="1309"/>
    <cellStyle name="标题 3 5 2" xfId="436"/>
    <cellStyle name="标题 3 5 3" xfId="319"/>
    <cellStyle name="标题 3 6" xfId="1310"/>
    <cellStyle name="标题 3 6 2" xfId="224"/>
    <cellStyle name="标题 3 6 3" xfId="227"/>
    <cellStyle name="标题 3 7" xfId="1311"/>
    <cellStyle name="标题 3 7 2" xfId="1312"/>
    <cellStyle name="标题 3 7 3" xfId="1313"/>
    <cellStyle name="标题 3 8" xfId="1314"/>
    <cellStyle name="标题 3 8 2" xfId="1315"/>
    <cellStyle name="标题 3 8 3" xfId="1316"/>
    <cellStyle name="标题 3 9" xfId="1317"/>
    <cellStyle name="标题 3 9 2" xfId="1318"/>
    <cellStyle name="标题 3 9 3" xfId="1319"/>
    <cellStyle name="标题 4 2" xfId="1304"/>
    <cellStyle name="标题 4 2 10" xfId="1320"/>
    <cellStyle name="标题 4 2 11" xfId="1321"/>
    <cellStyle name="标题 4 2 12" xfId="1322"/>
    <cellStyle name="标题 4 2 13" xfId="374"/>
    <cellStyle name="标题 4 2 14" xfId="376"/>
    <cellStyle name="标题 4 2 2" xfId="1323"/>
    <cellStyle name="标题 4 2 2 2" xfId="1324"/>
    <cellStyle name="标题 4 2 2 3" xfId="1325"/>
    <cellStyle name="标题 4 2 3" xfId="1327"/>
    <cellStyle name="标题 4 2 3 2" xfId="1328"/>
    <cellStyle name="标题 4 2 3 3" xfId="1329"/>
    <cellStyle name="标题 4 2 4" xfId="1330"/>
    <cellStyle name="标题 4 2 4 2" xfId="1331"/>
    <cellStyle name="标题 4 2 4 3" xfId="1333"/>
    <cellStyle name="标题 4 2 5" xfId="1335"/>
    <cellStyle name="标题 4 2 6" xfId="1336"/>
    <cellStyle name="标题 4 2 7" xfId="1337"/>
    <cellStyle name="标题 4 2 8" xfId="1338"/>
    <cellStyle name="标题 4 2 9" xfId="1339"/>
    <cellStyle name="标题 4 3" xfId="1340"/>
    <cellStyle name="标题 4 3 2" xfId="1341"/>
    <cellStyle name="标题 4 3 3" xfId="1342"/>
    <cellStyle name="标题 4 4" xfId="1343"/>
    <cellStyle name="标题 4 4 2" xfId="1344"/>
    <cellStyle name="标题 4 4 3" xfId="1345"/>
    <cellStyle name="标题 4 5" xfId="1346"/>
    <cellStyle name="标题 4 5 2" xfId="1347"/>
    <cellStyle name="标题 4 5 3" xfId="1348"/>
    <cellStyle name="标题 4 6" xfId="1349"/>
    <cellStyle name="标题 4 6 2" xfId="1350"/>
    <cellStyle name="标题 4 6 3" xfId="1351"/>
    <cellStyle name="标题 4 7" xfId="1352"/>
    <cellStyle name="标题 4 7 2" xfId="1353"/>
    <cellStyle name="标题 4 7 3" xfId="1354"/>
    <cellStyle name="标题 4 8" xfId="1355"/>
    <cellStyle name="标题 4 8 2" xfId="1356"/>
    <cellStyle name="标题 4 8 3" xfId="1357"/>
    <cellStyle name="标题 4 9" xfId="1358"/>
    <cellStyle name="标题 4 9 2" xfId="1359"/>
    <cellStyle name="标题 4 9 3" xfId="1360"/>
    <cellStyle name="标题 5" xfId="1361"/>
    <cellStyle name="标题 5 10" xfId="469"/>
    <cellStyle name="标题 5 11" xfId="471"/>
    <cellStyle name="标题 5 12" xfId="473"/>
    <cellStyle name="标题 5 13" xfId="476"/>
    <cellStyle name="标题 5 14" xfId="481"/>
    <cellStyle name="标题 5 2" xfId="1362"/>
    <cellStyle name="标题 5 2 2" xfId="1363"/>
    <cellStyle name="标题 5 2 3" xfId="1364"/>
    <cellStyle name="标题 5 3" xfId="1365"/>
    <cellStyle name="标题 5 3 2" xfId="83"/>
    <cellStyle name="标题 5 3 3" xfId="73"/>
    <cellStyle name="标题 5 4" xfId="1366"/>
    <cellStyle name="标题 5 4 2" xfId="1367"/>
    <cellStyle name="标题 5 4 3" xfId="1368"/>
    <cellStyle name="标题 5 5" xfId="1369"/>
    <cellStyle name="标题 5 6" xfId="1370"/>
    <cellStyle name="标题 5 7" xfId="1371"/>
    <cellStyle name="标题 5 8" xfId="1373"/>
    <cellStyle name="标题 5 9" xfId="1375"/>
    <cellStyle name="标题 6" xfId="1377"/>
    <cellStyle name="标题 6 2" xfId="1378"/>
    <cellStyle name="标题 6 3" xfId="1379"/>
    <cellStyle name="标题 7" xfId="1380"/>
    <cellStyle name="标题 7 2" xfId="1381"/>
    <cellStyle name="标题 7 3" xfId="1382"/>
    <cellStyle name="标题 8" xfId="1383"/>
    <cellStyle name="标题 8 2" xfId="1385"/>
    <cellStyle name="标题 8 3" xfId="1387"/>
    <cellStyle name="标题 9" xfId="1390"/>
    <cellStyle name="标题 9 2" xfId="1392"/>
    <cellStyle name="标题 9 3" xfId="1394"/>
    <cellStyle name="標準_Sheet1" xfId="1396"/>
    <cellStyle name="差 2" xfId="1397"/>
    <cellStyle name="差 2 10" xfId="1101"/>
    <cellStyle name="差 2 11" xfId="1103"/>
    <cellStyle name="差 2 12" xfId="1399"/>
    <cellStyle name="差 2 13" xfId="1400"/>
    <cellStyle name="差 2 14" xfId="1401"/>
    <cellStyle name="差 2 2" xfId="1402"/>
    <cellStyle name="差 2 2 2" xfId="1404"/>
    <cellStyle name="差 2 2 3" xfId="1405"/>
    <cellStyle name="差 2 3" xfId="1406"/>
    <cellStyle name="差 2 3 2" xfId="67"/>
    <cellStyle name="差 2 3 3" xfId="1409"/>
    <cellStyle name="差 2 4" xfId="1410"/>
    <cellStyle name="差 2 4 2" xfId="1412"/>
    <cellStyle name="差 2 4 3" xfId="1413"/>
    <cellStyle name="差 2 5" xfId="1414"/>
    <cellStyle name="差 2 6" xfId="1415"/>
    <cellStyle name="差 2 7" xfId="1416"/>
    <cellStyle name="差 2 8" xfId="1417"/>
    <cellStyle name="差 2 9" xfId="1418"/>
    <cellStyle name="差 3" xfId="1419"/>
    <cellStyle name="差 3 2" xfId="1421"/>
    <cellStyle name="差 3 3" xfId="1423"/>
    <cellStyle name="差 4" xfId="1426"/>
    <cellStyle name="差 4 2" xfId="1428"/>
    <cellStyle name="差 4 3" xfId="1430"/>
    <cellStyle name="差 5" xfId="1433"/>
    <cellStyle name="差 5 2" xfId="1435"/>
    <cellStyle name="差 5 3" xfId="1437"/>
    <cellStyle name="差 6" xfId="1439"/>
    <cellStyle name="差 6 2" xfId="1441"/>
    <cellStyle name="差 6 3" xfId="1444"/>
    <cellStyle name="差 7" xfId="888"/>
    <cellStyle name="差 7 2" xfId="1446"/>
    <cellStyle name="差 7 3" xfId="1447"/>
    <cellStyle name="差 8" xfId="890"/>
    <cellStyle name="差 8 2" xfId="1448"/>
    <cellStyle name="差 8 3" xfId="1449"/>
    <cellStyle name="差 9" xfId="1450"/>
    <cellStyle name="差 9 2" xfId="1451"/>
    <cellStyle name="差 9 3" xfId="1452"/>
    <cellStyle name="差_0530 MSC运价表" xfId="552"/>
    <cellStyle name="差_0530 MSC运价表 10" xfId="1453"/>
    <cellStyle name="差_0530 MSC运价表 11" xfId="137"/>
    <cellStyle name="差_0530 MSC运价表 12" xfId="314"/>
    <cellStyle name="差_0530 MSC运价表 13" xfId="840"/>
    <cellStyle name="差_0530 MSC运价表 14" xfId="1455"/>
    <cellStyle name="差_0530 MSC运价表 2" xfId="555"/>
    <cellStyle name="差_0530 MSC运价表 2 2" xfId="24"/>
    <cellStyle name="差_0530 MSC运价表 2 3" xfId="1457"/>
    <cellStyle name="差_0530 MSC运价表 3" xfId="64"/>
    <cellStyle name="差_0530 MSC运价表 3 2" xfId="1462"/>
    <cellStyle name="差_0530 MSC运价表 3 3" xfId="1465"/>
    <cellStyle name="差_0530 MSC运价表 4" xfId="821"/>
    <cellStyle name="差_0530 MSC运价表 4 2" xfId="44"/>
    <cellStyle name="差_0530 MSC运价表 4 3" xfId="87"/>
    <cellStyle name="差_0530 MSC运价表 5" xfId="827"/>
    <cellStyle name="差_0530 MSC运价表 6" xfId="830"/>
    <cellStyle name="差_0530 MSC运价表 7" xfId="1468"/>
    <cellStyle name="差_0530 MSC运价表 8" xfId="1471"/>
    <cellStyle name="差_0530 MSC运价表 9" xfId="1473"/>
    <cellStyle name="差_长荣" xfId="1474"/>
    <cellStyle name="常规" xfId="0" builtinId="0"/>
    <cellStyle name="常规 10" xfId="1475"/>
    <cellStyle name="常规 10 10" xfId="1476"/>
    <cellStyle name="常规 10 11" xfId="99"/>
    <cellStyle name="常规 10 12" xfId="205"/>
    <cellStyle name="常规 10 13" xfId="1478"/>
    <cellStyle name="常规 10 14" xfId="1479"/>
    <cellStyle name="常规 10 15" xfId="1480"/>
    <cellStyle name="常规 10 16" xfId="1482"/>
    <cellStyle name="常规 10 17" xfId="1484"/>
    <cellStyle name="常规 10 18" xfId="1486"/>
    <cellStyle name="常规 10 19" xfId="1488"/>
    <cellStyle name="常规 10 2" xfId="1490"/>
    <cellStyle name="常规 10 2 2" xfId="1491"/>
    <cellStyle name="常规 10 2 3" xfId="1492"/>
    <cellStyle name="常规 10 20" xfId="1481"/>
    <cellStyle name="常规 10 21" xfId="1483"/>
    <cellStyle name="常规 10 22" xfId="1485"/>
    <cellStyle name="常规 10 23" xfId="1487"/>
    <cellStyle name="常规 10 24" xfId="1489"/>
    <cellStyle name="常规 10 25" xfId="1494"/>
    <cellStyle name="常规 10 3" xfId="1495"/>
    <cellStyle name="常规 10 3 2" xfId="416"/>
    <cellStyle name="常规 10 3 3" xfId="420"/>
    <cellStyle name="常规 10 4" xfId="1496"/>
    <cellStyle name="常规 10 4 2" xfId="1497"/>
    <cellStyle name="常规 10 4 3" xfId="1498"/>
    <cellStyle name="常规 10 5" xfId="1500"/>
    <cellStyle name="常规 10 5 2" xfId="1501"/>
    <cellStyle name="常规 10 5 3" xfId="1502"/>
    <cellStyle name="常规 10 6" xfId="1504"/>
    <cellStyle name="常规 10 6 2" xfId="1123"/>
    <cellStyle name="常规 10 6 3" xfId="1125"/>
    <cellStyle name="常规 10 7" xfId="1505"/>
    <cellStyle name="常规 10 7 2" xfId="1506"/>
    <cellStyle name="常规 10 7 3" xfId="1507"/>
    <cellStyle name="常规 10 8" xfId="1508"/>
    <cellStyle name="常规 10 8 2" xfId="1510"/>
    <cellStyle name="常规 10 8 3" xfId="1511"/>
    <cellStyle name="常规 10 9" xfId="1512"/>
    <cellStyle name="常规 10 9 2" xfId="1514"/>
    <cellStyle name="常规 10 9 3" xfId="1515"/>
    <cellStyle name="常规 11" xfId="1516"/>
    <cellStyle name="常规 11 10" xfId="1372"/>
    <cellStyle name="常规 11 11" xfId="1374"/>
    <cellStyle name="常规 11 12" xfId="1376"/>
    <cellStyle name="常规 11 13" xfId="1517"/>
    <cellStyle name="常规 11 14" xfId="1145"/>
    <cellStyle name="常规 11 15" xfId="1147"/>
    <cellStyle name="常规 11 16" xfId="1142"/>
    <cellStyle name="常规 11 17" xfId="1518"/>
    <cellStyle name="常规 11 18" xfId="70"/>
    <cellStyle name="常规 11 19" xfId="1520"/>
    <cellStyle name="常规 11 2" xfId="1522"/>
    <cellStyle name="常规 11 2 2" xfId="1523"/>
    <cellStyle name="常规 11 2 3" xfId="1524"/>
    <cellStyle name="常规 11 20" xfId="1148"/>
    <cellStyle name="常规 11 21" xfId="1143"/>
    <cellStyle name="常规 11 22" xfId="1519"/>
    <cellStyle name="常规 11 23" xfId="69"/>
    <cellStyle name="常规 11 24" xfId="1521"/>
    <cellStyle name="常规 11 25" xfId="1525"/>
    <cellStyle name="常规 11 3" xfId="1527"/>
    <cellStyle name="常规 11 3 2" xfId="474"/>
    <cellStyle name="常规 11 3 3" xfId="477"/>
    <cellStyle name="常规 11 4" xfId="1528"/>
    <cellStyle name="常规 11 4 2" xfId="1529"/>
    <cellStyle name="常规 11 4 3" xfId="1531"/>
    <cellStyle name="常规 11 5" xfId="1533"/>
    <cellStyle name="常规 11 5 2" xfId="1534"/>
    <cellStyle name="常规 11 5 3" xfId="1536"/>
    <cellStyle name="常规 11 6" xfId="1537"/>
    <cellStyle name="常规 11 6 2" xfId="1538"/>
    <cellStyle name="常规 11 6 3" xfId="1540"/>
    <cellStyle name="常规 11 7" xfId="1541"/>
    <cellStyle name="常规 11 7 2" xfId="1407"/>
    <cellStyle name="常规 11 7 3" xfId="1411"/>
    <cellStyle name="常规 11 8" xfId="1542"/>
    <cellStyle name="常规 11 8 2" xfId="1424"/>
    <cellStyle name="常规 11 8 3" xfId="1544"/>
    <cellStyle name="常规 11 9" xfId="1545"/>
    <cellStyle name="常规 11 9 2" xfId="1431"/>
    <cellStyle name="常规 11 9 3" xfId="1547"/>
    <cellStyle name="常规 12" xfId="1548"/>
    <cellStyle name="常规 12 10" xfId="1550"/>
    <cellStyle name="常规 12 11" xfId="1551"/>
    <cellStyle name="常规 12 12" xfId="1553"/>
    <cellStyle name="常规 12 13" xfId="1555"/>
    <cellStyle name="常规 12 14" xfId="1557"/>
    <cellStyle name="常规 12 15" xfId="1559"/>
    <cellStyle name="常规 12 16" xfId="1562"/>
    <cellStyle name="常规 12 17" xfId="1565"/>
    <cellStyle name="常规 12 18" xfId="1568"/>
    <cellStyle name="常规 12 19" xfId="1571"/>
    <cellStyle name="常规 12 2" xfId="1573"/>
    <cellStyle name="常规 12 2 2" xfId="1574"/>
    <cellStyle name="常规 12 2 3" xfId="1576"/>
    <cellStyle name="常规 12 20" xfId="1560"/>
    <cellStyle name="常规 12 21" xfId="1563"/>
    <cellStyle name="常规 12 22" xfId="1566"/>
    <cellStyle name="常规 12 23" xfId="1569"/>
    <cellStyle name="常规 12 24" xfId="1572"/>
    <cellStyle name="常规 12 25" xfId="1578"/>
    <cellStyle name="常规 12 3" xfId="1580"/>
    <cellStyle name="常规 12 3 2" xfId="537"/>
    <cellStyle name="常规 12 3 3" xfId="539"/>
    <cellStyle name="常规 12 4" xfId="1581"/>
    <cellStyle name="常规 12 4 2" xfId="1582"/>
    <cellStyle name="常规 12 4 3" xfId="1583"/>
    <cellStyle name="常规 12 5" xfId="1584"/>
    <cellStyle name="常规 12 5 2" xfId="1469"/>
    <cellStyle name="常规 12 5 3" xfId="1472"/>
    <cellStyle name="常规 12 6" xfId="1585"/>
    <cellStyle name="常规 12 6 2" xfId="1586"/>
    <cellStyle name="常规 12 6 3" xfId="1587"/>
    <cellStyle name="常规 12 7" xfId="1588"/>
    <cellStyle name="常规 12 7 2" xfId="1589"/>
    <cellStyle name="常规 12 7 3" xfId="1591"/>
    <cellStyle name="常规 12 8" xfId="1593"/>
    <cellStyle name="常规 12 8 2" xfId="1595"/>
    <cellStyle name="常规 12 8 3" xfId="1596"/>
    <cellStyle name="常规 12 9" xfId="1597"/>
    <cellStyle name="常规 12 9 2" xfId="1599"/>
    <cellStyle name="常规 12 9 3" xfId="1600"/>
    <cellStyle name="常规 13" xfId="1602"/>
    <cellStyle name="常规 13 10" xfId="1604"/>
    <cellStyle name="常规 13 11" xfId="1605"/>
    <cellStyle name="常规 13 12" xfId="1607"/>
    <cellStyle name="常规 13 13" xfId="1610"/>
    <cellStyle name="常规 13 14" xfId="1612"/>
    <cellStyle name="常规 13 15" xfId="1614"/>
    <cellStyle name="常规 13 16" xfId="1618"/>
    <cellStyle name="常规 13 17" xfId="1622"/>
    <cellStyle name="常规 13 18" xfId="1625"/>
    <cellStyle name="常规 13 19" xfId="1628"/>
    <cellStyle name="常规 13 2" xfId="1631"/>
    <cellStyle name="常规 13 2 2" xfId="1632"/>
    <cellStyle name="常规 13 2 3" xfId="1634"/>
    <cellStyle name="常规 13 20" xfId="1615"/>
    <cellStyle name="常规 13 21" xfId="1619"/>
    <cellStyle name="常规 13 22" xfId="1623"/>
    <cellStyle name="常规 13 23" xfId="1626"/>
    <cellStyle name="常规 13 24" xfId="1629"/>
    <cellStyle name="常规 13 25" xfId="1636"/>
    <cellStyle name="常规 13 3" xfId="1637"/>
    <cellStyle name="常规 13 3 2" xfId="1638"/>
    <cellStyle name="常规 13 3 3" xfId="1639"/>
    <cellStyle name="常规 13 4" xfId="1640"/>
    <cellStyle name="常规 13 4 2" xfId="1641"/>
    <cellStyle name="常规 13 4 3" xfId="1642"/>
    <cellStyle name="常规 13 5" xfId="49"/>
    <cellStyle name="常规 13 5 2" xfId="1643"/>
    <cellStyle name="常规 13 5 3" xfId="1645"/>
    <cellStyle name="常规 13 6" xfId="1647"/>
    <cellStyle name="常规 13 6 2" xfId="1648"/>
    <cellStyle name="常规 13 6 3" xfId="1649"/>
    <cellStyle name="常规 13 7" xfId="506"/>
    <cellStyle name="常规 13 7 2" xfId="509"/>
    <cellStyle name="常规 13 7 3" xfId="512"/>
    <cellStyle name="常规 13 8" xfId="515"/>
    <cellStyle name="常规 13 8 2" xfId="519"/>
    <cellStyle name="常规 13 8 3" xfId="522"/>
    <cellStyle name="常规 13 9" xfId="525"/>
    <cellStyle name="常规 13 9 2" xfId="529"/>
    <cellStyle name="常规 13 9 3" xfId="532"/>
    <cellStyle name="常规 14" xfId="1650"/>
    <cellStyle name="常规 14 10" xfId="709"/>
    <cellStyle name="常规 14 11" xfId="236"/>
    <cellStyle name="常规 14 12" xfId="248"/>
    <cellStyle name="常规 14 13" xfId="253"/>
    <cellStyle name="常规 14 14" xfId="260"/>
    <cellStyle name="常规 14 15" xfId="264"/>
    <cellStyle name="常规 14 16" xfId="268"/>
    <cellStyle name="常规 14 17" xfId="272"/>
    <cellStyle name="常规 14 18" xfId="275"/>
    <cellStyle name="常规 14 19" xfId="1651"/>
    <cellStyle name="常规 14 2" xfId="1653"/>
    <cellStyle name="常规 14 2 2" xfId="1526"/>
    <cellStyle name="常规 14 2 3" xfId="1654"/>
    <cellStyle name="常规 14 20" xfId="263"/>
    <cellStyle name="常规 14 21" xfId="267"/>
    <cellStyle name="常规 14 22" xfId="271"/>
    <cellStyle name="常规 14 23" xfId="274"/>
    <cellStyle name="常规 14 24" xfId="1652"/>
    <cellStyle name="常规 14 25" xfId="1655"/>
    <cellStyle name="常规 14 3" xfId="1656"/>
    <cellStyle name="常规 14 3 2" xfId="1657"/>
    <cellStyle name="常规 14 3 3" xfId="1658"/>
    <cellStyle name="常规 14 4" xfId="1659"/>
    <cellStyle name="常规 14 4 2" xfId="1660"/>
    <cellStyle name="常规 14 4 3" xfId="1108"/>
    <cellStyle name="常规 14 5" xfId="1661"/>
    <cellStyle name="常规 14 5 2" xfId="1662"/>
    <cellStyle name="常规 14 5 3" xfId="1663"/>
    <cellStyle name="常规 14 6" xfId="1664"/>
    <cellStyle name="常规 14 6 2" xfId="1665"/>
    <cellStyle name="常规 14 6 3" xfId="1666"/>
    <cellStyle name="常规 14 7" xfId="545"/>
    <cellStyle name="常规 14 7 2" xfId="1579"/>
    <cellStyle name="常规 14 7 3" xfId="1667"/>
    <cellStyle name="常规 14 8" xfId="549"/>
    <cellStyle name="常规 14 8 2" xfId="1668"/>
    <cellStyle name="常规 14 8 3" xfId="1669"/>
    <cellStyle name="常规 14 9" xfId="1670"/>
    <cellStyle name="常规 14 9 2" xfId="1672"/>
    <cellStyle name="常规 14 9 3" xfId="1673"/>
    <cellStyle name="常规 15" xfId="990"/>
    <cellStyle name="常规 15 10" xfId="1674"/>
    <cellStyle name="常规 15 11" xfId="304"/>
    <cellStyle name="常规 15 12" xfId="122"/>
    <cellStyle name="常规 15 13" xfId="836"/>
    <cellStyle name="常规 15 14" xfId="1676"/>
    <cellStyle name="常规 15 15" xfId="1678"/>
    <cellStyle name="常规 15 16" xfId="1682"/>
    <cellStyle name="常规 15 17" xfId="1687"/>
    <cellStyle name="常规 15 18" xfId="1692"/>
    <cellStyle name="常规 15 19" xfId="1696"/>
    <cellStyle name="常规 15 2" xfId="1700"/>
    <cellStyle name="常规 15 2 2" xfId="1702"/>
    <cellStyle name="常规 15 2 3" xfId="1705"/>
    <cellStyle name="常规 15 20" xfId="1679"/>
    <cellStyle name="常规 15 21" xfId="1683"/>
    <cellStyle name="常规 15 22" xfId="1688"/>
    <cellStyle name="常规 15 23" xfId="1693"/>
    <cellStyle name="常规 15 24" xfId="1697"/>
    <cellStyle name="常规 15 25" xfId="1707"/>
    <cellStyle name="常规 15 3" xfId="1709"/>
    <cellStyle name="常规 15 3 2" xfId="1711"/>
    <cellStyle name="常规 15 3 3" xfId="1713"/>
    <cellStyle name="常规 15 4" xfId="1715"/>
    <cellStyle name="常规 15 4 2" xfId="11"/>
    <cellStyle name="常规 15 4 3" xfId="1717"/>
    <cellStyle name="常规 15 5" xfId="1719"/>
    <cellStyle name="常规 15 5 2" xfId="1722"/>
    <cellStyle name="常规 15 5 3" xfId="1725"/>
    <cellStyle name="常规 15 6" xfId="1728"/>
    <cellStyle name="常规 15 6 2" xfId="1731"/>
    <cellStyle name="常规 15 6 3" xfId="1734"/>
    <cellStyle name="常规 15 7" xfId="556"/>
    <cellStyle name="常规 15 7 2" xfId="23"/>
    <cellStyle name="常规 15 7 3" xfId="1458"/>
    <cellStyle name="常规 15 8" xfId="63"/>
    <cellStyle name="常规 15 8 2" xfId="1463"/>
    <cellStyle name="常规 15 8 3" xfId="1466"/>
    <cellStyle name="常规 15 9" xfId="822"/>
    <cellStyle name="常规 15 9 2" xfId="43"/>
    <cellStyle name="常规 15 9 3" xfId="86"/>
    <cellStyle name="常规 16" xfId="993"/>
    <cellStyle name="常规 16 10" xfId="1737"/>
    <cellStyle name="常规 16 11" xfId="1739"/>
    <cellStyle name="常规 16 12" xfId="1741"/>
    <cellStyle name="常规 16 13" xfId="1743"/>
    <cellStyle name="常规 16 14" xfId="1745"/>
    <cellStyle name="常规 16 15" xfId="1747"/>
    <cellStyle name="常规 16 16" xfId="1750"/>
    <cellStyle name="常规 16 17" xfId="1752"/>
    <cellStyle name="常规 16 18" xfId="1754"/>
    <cellStyle name="常规 16 19" xfId="1756"/>
    <cellStyle name="常规 16 2" xfId="1758"/>
    <cellStyle name="常规 16 2 2" xfId="1384"/>
    <cellStyle name="常规 16 2 3" xfId="1391"/>
    <cellStyle name="常规 16 20" xfId="1748"/>
    <cellStyle name="常规 16 21" xfId="1751"/>
    <cellStyle name="常规 16 22" xfId="1753"/>
    <cellStyle name="常规 16 23" xfId="1755"/>
    <cellStyle name="常规 16 24" xfId="1757"/>
    <cellStyle name="常规 16 25" xfId="1703"/>
    <cellStyle name="常规 16 3" xfId="1759"/>
    <cellStyle name="常规 16 3 2" xfId="1760"/>
    <cellStyle name="常规 16 3 3" xfId="1761"/>
    <cellStyle name="常规 16 4" xfId="1762"/>
    <cellStyle name="常规 16 4 2" xfId="1763"/>
    <cellStyle name="常规 16 4 3" xfId="1764"/>
    <cellStyle name="常规 16 5" xfId="1765"/>
    <cellStyle name="常规 16 5 2" xfId="1767"/>
    <cellStyle name="常规 16 5 3" xfId="1768"/>
    <cellStyle name="常规 16 6" xfId="1769"/>
    <cellStyle name="常规 16 6 2" xfId="1771"/>
    <cellStyle name="常规 16 6 3" xfId="1772"/>
    <cellStyle name="常规 16 7" xfId="567"/>
    <cellStyle name="常规 16 7 2" xfId="1773"/>
    <cellStyle name="常规 16 7 3" xfId="1774"/>
    <cellStyle name="常规 16 8" xfId="570"/>
    <cellStyle name="常规 16 8 2" xfId="1775"/>
    <cellStyle name="常规 16 8 3" xfId="1776"/>
    <cellStyle name="常规 16 9" xfId="1777"/>
    <cellStyle name="常规 16 9 2" xfId="1778"/>
    <cellStyle name="常规 16 9 3" xfId="1779"/>
    <cellStyle name="常规 17" xfId="1780"/>
    <cellStyle name="常规 17 10" xfId="1783"/>
    <cellStyle name="常规 17 10 2" xfId="1784"/>
    <cellStyle name="常规 17 10 3" xfId="1785"/>
    <cellStyle name="常规 17 11" xfId="1786"/>
    <cellStyle name="常规 17 12" xfId="1787"/>
    <cellStyle name="常规 17 13" xfId="1788"/>
    <cellStyle name="常规 17 14" xfId="1789"/>
    <cellStyle name="常规 17 15" xfId="1790"/>
    <cellStyle name="常规 17 16" xfId="1792"/>
    <cellStyle name="常规 17 17" xfId="1794"/>
    <cellStyle name="常规 17 18" xfId="1796"/>
    <cellStyle name="常规 17 19" xfId="1798"/>
    <cellStyle name="常规 17 2" xfId="1800"/>
    <cellStyle name="常规 17 2 2" xfId="1801"/>
    <cellStyle name="常规 17 2 3" xfId="1802"/>
    <cellStyle name="常规 17 20" xfId="1791"/>
    <cellStyle name="常规 17 21" xfId="1793"/>
    <cellStyle name="常规 17 22" xfId="1795"/>
    <cellStyle name="常规 17 23" xfId="1797"/>
    <cellStyle name="常规 17 24" xfId="1799"/>
    <cellStyle name="常规 17 25" xfId="22"/>
    <cellStyle name="常规 17 26" xfId="1459"/>
    <cellStyle name="常规 17 3" xfId="1803"/>
    <cellStyle name="常规 17 3 2" xfId="1804"/>
    <cellStyle name="常规 17 3 3" xfId="1805"/>
    <cellStyle name="常规 17 4" xfId="1806"/>
    <cellStyle name="常规 17 4 2" xfId="1807"/>
    <cellStyle name="常规 17 4 3" xfId="1808"/>
    <cellStyle name="常规 17 5" xfId="1809"/>
    <cellStyle name="常规 17 5 2" xfId="1811"/>
    <cellStyle name="常规 17 5 3" xfId="1812"/>
    <cellStyle name="常规 17 6" xfId="1813"/>
    <cellStyle name="常规 17 6 2" xfId="1815"/>
    <cellStyle name="常规 17 6 3" xfId="1816"/>
    <cellStyle name="常规 17 7" xfId="580"/>
    <cellStyle name="常规 17 7 2" xfId="1817"/>
    <cellStyle name="常规 17 7 3" xfId="1818"/>
    <cellStyle name="常规 17 8" xfId="583"/>
    <cellStyle name="常规 17 8 2" xfId="1819"/>
    <cellStyle name="常规 17 8 3" xfId="1821"/>
    <cellStyle name="常规 17 9" xfId="1823"/>
    <cellStyle name="常规 17 9 2" xfId="1824"/>
    <cellStyle name="常规 17 9 3" xfId="1825"/>
    <cellStyle name="常规 18" xfId="1826"/>
    <cellStyle name="常规 18 10" xfId="110"/>
    <cellStyle name="常规 18 11" xfId="1828"/>
    <cellStyle name="常规 18 12" xfId="1829"/>
    <cellStyle name="常规 18 13" xfId="1831"/>
    <cellStyle name="常规 18 14" xfId="1833"/>
    <cellStyle name="常规 18 15" xfId="1835"/>
    <cellStyle name="常规 18 16" xfId="1838"/>
    <cellStyle name="常规 18 17" xfId="1841"/>
    <cellStyle name="常规 18 18" xfId="1844"/>
    <cellStyle name="常规 18 19" xfId="1847"/>
    <cellStyle name="常规 18 2" xfId="1850"/>
    <cellStyle name="常规 18 2 2" xfId="104"/>
    <cellStyle name="常规 18 2 3" xfId="1851"/>
    <cellStyle name="常规 18 20" xfId="1836"/>
    <cellStyle name="常规 18 21" xfId="1839"/>
    <cellStyle name="常规 18 22" xfId="1842"/>
    <cellStyle name="常规 18 23" xfId="1845"/>
    <cellStyle name="常规 18 24" xfId="1848"/>
    <cellStyle name="常规 18 25" xfId="1852"/>
    <cellStyle name="常规 18 3" xfId="1853"/>
    <cellStyle name="常规 18 3 2" xfId="1854"/>
    <cellStyle name="常规 18 3 3" xfId="1855"/>
    <cellStyle name="常规 18 4" xfId="1856"/>
    <cellStyle name="常规 18 4 2" xfId="1857"/>
    <cellStyle name="常规 18 4 3" xfId="1859"/>
    <cellStyle name="常规 18 5" xfId="1860"/>
    <cellStyle name="常规 18 5 2" xfId="1862"/>
    <cellStyle name="常规 18 5 3" xfId="1864"/>
    <cellStyle name="常规 18 6" xfId="1865"/>
    <cellStyle name="常规 18 6 2" xfId="1867"/>
    <cellStyle name="常规 18 6 3" xfId="1871"/>
    <cellStyle name="常规 18 7" xfId="592"/>
    <cellStyle name="常规 18 7 2" xfId="1874"/>
    <cellStyle name="常规 18 7 3" xfId="1876"/>
    <cellStyle name="常规 18 8" xfId="595"/>
    <cellStyle name="常规 18 8 2" xfId="1877"/>
    <cellStyle name="常规 18 8 3" xfId="1879"/>
    <cellStyle name="常规 18 9" xfId="1880"/>
    <cellStyle name="常规 18 9 2" xfId="1881"/>
    <cellStyle name="常规 18 9 3" xfId="1883"/>
    <cellStyle name="常规 19" xfId="1884"/>
    <cellStyle name="常规 19 10" xfId="731"/>
    <cellStyle name="常规 19 10 2" xfId="1885"/>
    <cellStyle name="常规 19 10 3" xfId="1886"/>
    <cellStyle name="常规 19 11" xfId="333"/>
    <cellStyle name="常规 19 11 2" xfId="336"/>
    <cellStyle name="常规 19 11 3" xfId="338"/>
    <cellStyle name="常规 19 12" xfId="341"/>
    <cellStyle name="常规 19 12 2" xfId="345"/>
    <cellStyle name="常规 19 12 3" xfId="7"/>
    <cellStyle name="常规 19 13" xfId="351"/>
    <cellStyle name="常规 19 14" xfId="356"/>
    <cellStyle name="常规 19 15" xfId="360"/>
    <cellStyle name="常规 19 16" xfId="222"/>
    <cellStyle name="常规 19 17" xfId="281"/>
    <cellStyle name="常规 19 18" xfId="289"/>
    <cellStyle name="常规 19 19" xfId="296"/>
    <cellStyle name="常规 19 2" xfId="1887"/>
    <cellStyle name="常规 19 2 2" xfId="1888"/>
    <cellStyle name="常规 19 2 3" xfId="1889"/>
    <cellStyle name="常规 19 20" xfId="359"/>
    <cellStyle name="常规 19 21" xfId="221"/>
    <cellStyle name="常规 19 22" xfId="280"/>
    <cellStyle name="常规 19 23" xfId="288"/>
    <cellStyle name="常规 19 24" xfId="295"/>
    <cellStyle name="常规 19 25" xfId="241"/>
    <cellStyle name="常规 19 26" xfId="245"/>
    <cellStyle name="常规 19 27" xfId="311"/>
    <cellStyle name="常规 19 28" xfId="307"/>
    <cellStyle name="常规 19 3" xfId="1890"/>
    <cellStyle name="常规 19 3 2" xfId="1891"/>
    <cellStyle name="常规 19 3 3" xfId="1892"/>
    <cellStyle name="常规 19 4" xfId="1893"/>
    <cellStyle name="常规 19 4 2" xfId="1894"/>
    <cellStyle name="常规 19 4 3" xfId="1895"/>
    <cellStyle name="常规 19 5" xfId="1896"/>
    <cellStyle name="常规 19 5 2" xfId="1898"/>
    <cellStyle name="常规 19 5 3" xfId="1899"/>
    <cellStyle name="常规 19 6" xfId="1900"/>
    <cellStyle name="常规 19 6 2" xfId="1902"/>
    <cellStyle name="常规 19 6 3" xfId="1905"/>
    <cellStyle name="常规 19 7" xfId="600"/>
    <cellStyle name="常规 19 7 2" xfId="1908"/>
    <cellStyle name="常规 19 7 3" xfId="1909"/>
    <cellStyle name="常规 19 8" xfId="602"/>
    <cellStyle name="常规 19 8 2" xfId="1910"/>
    <cellStyle name="常规 19 8 3" xfId="1911"/>
    <cellStyle name="常规 19 9" xfId="1912"/>
    <cellStyle name="常规 19 9 2" xfId="1913"/>
    <cellStyle name="常规 19 9 3" xfId="1914"/>
    <cellStyle name="常规 2" xfId="1915"/>
    <cellStyle name="常规 2 10" xfId="1916"/>
    <cellStyle name="常规 2 10 2" xfId="1918"/>
    <cellStyle name="常规 2 10 3" xfId="564"/>
    <cellStyle name="常规 2 11" xfId="1920"/>
    <cellStyle name="常规 2 11 2" xfId="1922"/>
    <cellStyle name="常规 2 11 3" xfId="577"/>
    <cellStyle name="常规 2 12" xfId="1924"/>
    <cellStyle name="常规 2 12 2" xfId="1926"/>
    <cellStyle name="常规 2 12 3" xfId="589"/>
    <cellStyle name="常规 2 13" xfId="1928"/>
    <cellStyle name="常规 2 14" xfId="1930"/>
    <cellStyle name="常规 2 15" xfId="1932"/>
    <cellStyle name="常规 2 16" xfId="1868"/>
    <cellStyle name="常规 2 17" xfId="1872"/>
    <cellStyle name="常规 2 18" xfId="851"/>
    <cellStyle name="常规 2 19" xfId="855"/>
    <cellStyle name="常规 2 2" xfId="230"/>
    <cellStyle name="常规 2 20" xfId="1933"/>
    <cellStyle name="常规 2 21" xfId="1869"/>
    <cellStyle name="常规 2 22" xfId="1873"/>
    <cellStyle name="常规 2 23" xfId="852"/>
    <cellStyle name="常规 2 24" xfId="856"/>
    <cellStyle name="常规 2 25" xfId="1114"/>
    <cellStyle name="常规 2 26" xfId="1116"/>
    <cellStyle name="常规 2 3" xfId="232"/>
    <cellStyle name="常规 2 4" xfId="234"/>
    <cellStyle name="常规 2 5" xfId="1935"/>
    <cellStyle name="常规 2 6" xfId="1936"/>
    <cellStyle name="常规 2 7" xfId="1386"/>
    <cellStyle name="常规 2 8" xfId="1388"/>
    <cellStyle name="常规 2 9" xfId="1937"/>
    <cellStyle name="常规 20" xfId="991"/>
    <cellStyle name="常规 20 10" xfId="1675"/>
    <cellStyle name="常规 20 11" xfId="303"/>
    <cellStyle name="常规 20 12" xfId="121"/>
    <cellStyle name="常规 20 13" xfId="837"/>
    <cellStyle name="常规 20 14" xfId="1677"/>
    <cellStyle name="常规 20 15" xfId="1680"/>
    <cellStyle name="常规 20 16" xfId="1684"/>
    <cellStyle name="常规 20 17" xfId="1689"/>
    <cellStyle name="常规 20 18" xfId="1694"/>
    <cellStyle name="常规 20 19" xfId="1698"/>
    <cellStyle name="常规 20 2" xfId="1701"/>
    <cellStyle name="常规 20 2 2" xfId="1704"/>
    <cellStyle name="常规 20 2 3" xfId="1706"/>
    <cellStyle name="常规 20 20" xfId="1681"/>
    <cellStyle name="常规 20 21" xfId="1685"/>
    <cellStyle name="常规 20 22" xfId="1690"/>
    <cellStyle name="常规 20 23" xfId="1695"/>
    <cellStyle name="常规 20 24" xfId="1699"/>
    <cellStyle name="常规 20 25" xfId="1708"/>
    <cellStyle name="常规 20 3" xfId="1710"/>
    <cellStyle name="常规 20 3 2" xfId="1712"/>
    <cellStyle name="常规 20 3 3" xfId="1714"/>
    <cellStyle name="常规 20 4" xfId="1716"/>
    <cellStyle name="常规 20 4 2" xfId="12"/>
    <cellStyle name="常规 20 4 3" xfId="1718"/>
    <cellStyle name="常规 20 5" xfId="1720"/>
    <cellStyle name="常规 20 5 2" xfId="1723"/>
    <cellStyle name="常规 20 5 3" xfId="1726"/>
    <cellStyle name="常规 20 6" xfId="1729"/>
    <cellStyle name="常规 20 6 2" xfId="1732"/>
    <cellStyle name="常规 20 6 3" xfId="1735"/>
    <cellStyle name="常规 20 7" xfId="557"/>
    <cellStyle name="常规 20 7 2" xfId="21"/>
    <cellStyle name="常规 20 7 3" xfId="1460"/>
    <cellStyle name="常规 20 8" xfId="62"/>
    <cellStyle name="常规 20 8 2" xfId="1464"/>
    <cellStyle name="常规 20 8 3" xfId="1467"/>
    <cellStyle name="常规 20 9" xfId="823"/>
    <cellStyle name="常规 20 9 2" xfId="42"/>
    <cellStyle name="常规 20 9 3" xfId="85"/>
    <cellStyle name="常规 3" xfId="1939"/>
    <cellStyle name="常规 3 10" xfId="1941"/>
    <cellStyle name="常规 3 11" xfId="1942"/>
    <cellStyle name="常规 3 12" xfId="1943"/>
    <cellStyle name="常规 3 13" xfId="1944"/>
    <cellStyle name="常规 3 14" xfId="1945"/>
    <cellStyle name="常规 3 15" xfId="1946"/>
    <cellStyle name="常规 3 16" xfId="1948"/>
    <cellStyle name="常规 3 17" xfId="1950"/>
    <cellStyle name="常规 3 18" xfId="867"/>
    <cellStyle name="常规 3 19" xfId="870"/>
    <cellStyle name="常规 3 2" xfId="1952"/>
    <cellStyle name="常规 3 2 2" xfId="1953"/>
    <cellStyle name="常规 3 2 3" xfId="1954"/>
    <cellStyle name="常规 3 20" xfId="1947"/>
    <cellStyle name="常规 3 21" xfId="1949"/>
    <cellStyle name="常规 3 22" xfId="1951"/>
    <cellStyle name="常规 3 23" xfId="868"/>
    <cellStyle name="常规 3 24" xfId="871"/>
    <cellStyle name="常规 3 25" xfId="1955"/>
    <cellStyle name="常规 3 3" xfId="1956"/>
    <cellStyle name="常规 3 3 2" xfId="1957"/>
    <cellStyle name="常规 3 3 3" xfId="1958"/>
    <cellStyle name="常规 3 4" xfId="1959"/>
    <cellStyle name="常规 3 4 2" xfId="1156"/>
    <cellStyle name="常规 3 4 3" xfId="14"/>
    <cellStyle name="常规 3 5" xfId="1960"/>
    <cellStyle name="常规 3 5 2" xfId="1961"/>
    <cellStyle name="常规 3 5 3" xfId="1962"/>
    <cellStyle name="常规 3 6" xfId="1963"/>
    <cellStyle name="常规 3 6 2" xfId="1964"/>
    <cellStyle name="常规 3 6 3" xfId="1965"/>
    <cellStyle name="常规 3 7" xfId="1393"/>
    <cellStyle name="常规 3 7 2" xfId="1966"/>
    <cellStyle name="常规 3 7 3" xfId="1967"/>
    <cellStyle name="常规 3 8" xfId="1395"/>
    <cellStyle name="常规 3 8 2" xfId="1968"/>
    <cellStyle name="常规 3 8 3" xfId="1969"/>
    <cellStyle name="常规 3 9" xfId="1970"/>
    <cellStyle name="常规 3 9 2" xfId="1971"/>
    <cellStyle name="常规 3 9 3" xfId="1972"/>
    <cellStyle name="常规 31" xfId="47"/>
    <cellStyle name="常规 4" xfId="1973"/>
    <cellStyle name="常规 4 10" xfId="1975"/>
    <cellStyle name="常规 4 11" xfId="1976"/>
    <cellStyle name="常规 4 12" xfId="1575"/>
    <cellStyle name="常规 4 13" xfId="1577"/>
    <cellStyle name="常规 4 14" xfId="1977"/>
    <cellStyle name="常规 4 15" xfId="1195"/>
    <cellStyle name="常规 4 16" xfId="1198"/>
    <cellStyle name="常规 4 17" xfId="1978"/>
    <cellStyle name="常规 4 18" xfId="1980"/>
    <cellStyle name="常规 4 19" xfId="1982"/>
    <cellStyle name="常规 4 2" xfId="1984"/>
    <cellStyle name="常规 4 2 2" xfId="1985"/>
    <cellStyle name="常规 4 2 3" xfId="1987"/>
    <cellStyle name="常规 4 20" xfId="1196"/>
    <cellStyle name="常规 4 21" xfId="1199"/>
    <cellStyle name="常规 4 22" xfId="1979"/>
    <cellStyle name="常规 4 23" xfId="1981"/>
    <cellStyle name="常规 4 24" xfId="1983"/>
    <cellStyle name="常规 4 25" xfId="1989"/>
    <cellStyle name="常规 4 3" xfId="1990"/>
    <cellStyle name="常规 4 3 2" xfId="1991"/>
    <cellStyle name="常规 4 3 3" xfId="1994"/>
    <cellStyle name="常规 4 4" xfId="1986"/>
    <cellStyle name="常规 4 4 2" xfId="1997"/>
    <cellStyle name="常规 4 4 3" xfId="32"/>
    <cellStyle name="常规 4 5" xfId="1988"/>
    <cellStyle name="常规 4 5 2" xfId="1999"/>
    <cellStyle name="常规 4 5 3" xfId="2001"/>
    <cellStyle name="常规 4 6" xfId="2003"/>
    <cellStyle name="常规 4 6 2" xfId="2004"/>
    <cellStyle name="常规 4 6 3" xfId="2007"/>
    <cellStyle name="常规 4 7" xfId="2009"/>
    <cellStyle name="常规 4 7 2" xfId="639"/>
    <cellStyle name="常规 4 7 3" xfId="646"/>
    <cellStyle name="常规 4 8" xfId="2010"/>
    <cellStyle name="常规 4 8 2" xfId="169"/>
    <cellStyle name="常规 4 8 3" xfId="172"/>
    <cellStyle name="常规 4 9" xfId="2011"/>
    <cellStyle name="常规 4 9 2" xfId="716"/>
    <cellStyle name="常规 4 9 3" xfId="718"/>
    <cellStyle name="常规 46" xfId="2012"/>
    <cellStyle name="常规 5" xfId="2013"/>
    <cellStyle name="常规 5 10" xfId="2014"/>
    <cellStyle name="常规 5 11" xfId="2015"/>
    <cellStyle name="常规 5 12" xfId="1590"/>
    <cellStyle name="常规 5 13" xfId="1592"/>
    <cellStyle name="常规 5 14" xfId="2016"/>
    <cellStyle name="常规 5 15" xfId="1219"/>
    <cellStyle name="常规 5 16" xfId="1222"/>
    <cellStyle name="常规 5 17" xfId="2017"/>
    <cellStyle name="常规 5 18" xfId="2020"/>
    <cellStyle name="常规 5 19" xfId="2023"/>
    <cellStyle name="常规 5 2" xfId="2025"/>
    <cellStyle name="常规 5 2 2" xfId="2026"/>
    <cellStyle name="常规 5 2 3" xfId="2027"/>
    <cellStyle name="常规 5 20" xfId="1220"/>
    <cellStyle name="常规 5 21" xfId="1223"/>
    <cellStyle name="常规 5 22" xfId="2018"/>
    <cellStyle name="常规 5 23" xfId="2021"/>
    <cellStyle name="常规 5 24" xfId="2024"/>
    <cellStyle name="常规 5 25" xfId="2028"/>
    <cellStyle name="常规 5 3" xfId="2029"/>
    <cellStyle name="常规 5 3 2" xfId="2031"/>
    <cellStyle name="常规 5 3 3" xfId="2032"/>
    <cellStyle name="常规 5 4" xfId="1992"/>
    <cellStyle name="常规 5 4 2" xfId="2033"/>
    <cellStyle name="常规 5 4 3" xfId="2034"/>
    <cellStyle name="常规 5 5" xfId="1995"/>
    <cellStyle name="常规 5 5 2" xfId="2035"/>
    <cellStyle name="常规 5 5 3" xfId="2036"/>
    <cellStyle name="常规 5 6" xfId="768"/>
    <cellStyle name="常规 5 6 2" xfId="2037"/>
    <cellStyle name="常规 5 6 3" xfId="2038"/>
    <cellStyle name="常规 5 7" xfId="771"/>
    <cellStyle name="常规 5 7 2" xfId="2039"/>
    <cellStyle name="常规 5 7 3" xfId="2040"/>
    <cellStyle name="常规 5 8" xfId="2041"/>
    <cellStyle name="常规 5 8 2" xfId="2042"/>
    <cellStyle name="常规 5 8 3" xfId="2043"/>
    <cellStyle name="常规 5 9" xfId="2044"/>
    <cellStyle name="常规 5 9 2" xfId="2045"/>
    <cellStyle name="常规 5 9 3" xfId="2046"/>
    <cellStyle name="常规 6" xfId="2047"/>
    <cellStyle name="常规 6 10" xfId="2048"/>
    <cellStyle name="常规 6 11" xfId="953"/>
    <cellStyle name="常规 6 12" xfId="955"/>
    <cellStyle name="常规 6 13" xfId="2049"/>
    <cellStyle name="常规 6 14" xfId="2050"/>
    <cellStyle name="常规 6 15" xfId="2051"/>
    <cellStyle name="常规 6 16" xfId="2053"/>
    <cellStyle name="常规 6 17" xfId="2055"/>
    <cellStyle name="常规 6 18" xfId="2057"/>
    <cellStyle name="常规 6 19" xfId="2059"/>
    <cellStyle name="常规 6 2" xfId="2062"/>
    <cellStyle name="常规 6 2 2" xfId="2063"/>
    <cellStyle name="常规 6 2 3" xfId="2064"/>
    <cellStyle name="常规 6 20" xfId="2052"/>
    <cellStyle name="常规 6 21" xfId="2054"/>
    <cellStyle name="常规 6 22" xfId="2056"/>
    <cellStyle name="常规 6 23" xfId="2058"/>
    <cellStyle name="常规 6 24" xfId="2060"/>
    <cellStyle name="常规 6 25" xfId="2065"/>
    <cellStyle name="常规 6 3" xfId="2067"/>
    <cellStyle name="常规 6 3 2" xfId="2068"/>
    <cellStyle name="常规 6 3 3" xfId="2070"/>
    <cellStyle name="常规 6 4" xfId="1998"/>
    <cellStyle name="常规 6 4 2" xfId="2072"/>
    <cellStyle name="常规 6 4 3" xfId="2073"/>
    <cellStyle name="常规 6 5" xfId="31"/>
    <cellStyle name="常规 6 5 2" xfId="2074"/>
    <cellStyle name="常规 6 5 3" xfId="2076"/>
    <cellStyle name="常规 6 6" xfId="775"/>
    <cellStyle name="常规 6 6 2" xfId="2078"/>
    <cellStyle name="常规 6 6 3" xfId="2079"/>
    <cellStyle name="常规 6 7" xfId="777"/>
    <cellStyle name="常规 6 7 2" xfId="2080"/>
    <cellStyle name="常规 6 7 3" xfId="2081"/>
    <cellStyle name="常规 6 8" xfId="2082"/>
    <cellStyle name="常规 6 8 2" xfId="2083"/>
    <cellStyle name="常规 6 8 3" xfId="2084"/>
    <cellStyle name="常规 6 9" xfId="2085"/>
    <cellStyle name="常规 6 9 2" xfId="2086"/>
    <cellStyle name="常规 6 9 3" xfId="2088"/>
    <cellStyle name="常规 7" xfId="2090"/>
    <cellStyle name="常规 7 10" xfId="2091"/>
    <cellStyle name="常规 7 11" xfId="669"/>
    <cellStyle name="常规 7 12" xfId="671"/>
    <cellStyle name="常规 7 13" xfId="2092"/>
    <cellStyle name="常规 7 14" xfId="2093"/>
    <cellStyle name="常规 7 15" xfId="2094"/>
    <cellStyle name="常规 7 16" xfId="1903"/>
    <cellStyle name="常规 7 17" xfId="1906"/>
    <cellStyle name="常规 7 18" xfId="908"/>
    <cellStyle name="常规 7 19" xfId="912"/>
    <cellStyle name="常规 7 2" xfId="2096"/>
    <cellStyle name="常规 7 2 2" xfId="2097"/>
    <cellStyle name="常规 7 2 3" xfId="2098"/>
    <cellStyle name="常规 7 20" xfId="2095"/>
    <cellStyle name="常规 7 21" xfId="1904"/>
    <cellStyle name="常规 7 22" xfId="1907"/>
    <cellStyle name="常规 7 23" xfId="909"/>
    <cellStyle name="常规 7 24" xfId="913"/>
    <cellStyle name="常规 7 25" xfId="2099"/>
    <cellStyle name="常规 7 3" xfId="2102"/>
    <cellStyle name="常规 7 3 2" xfId="2103"/>
    <cellStyle name="常规 7 3 3" xfId="2104"/>
    <cellStyle name="常规 7 4" xfId="2000"/>
    <cellStyle name="常规 7 4 2" xfId="2105"/>
    <cellStyle name="常规 7 4 3" xfId="2106"/>
    <cellStyle name="常规 7 5" xfId="2002"/>
    <cellStyle name="常规 7 5 2" xfId="2107"/>
    <cellStyle name="常规 7 5 3" xfId="2108"/>
    <cellStyle name="常规 7 6" xfId="781"/>
    <cellStyle name="常规 7 6 2" xfId="2109"/>
    <cellStyle name="常规 7 6 3" xfId="2110"/>
    <cellStyle name="常规 7 7" xfId="783"/>
    <cellStyle name="常规 7 7 2" xfId="2111"/>
    <cellStyle name="常规 7 7 3" xfId="2112"/>
    <cellStyle name="常规 7 8" xfId="2113"/>
    <cellStyle name="常规 7 8 2" xfId="2114"/>
    <cellStyle name="常规 7 8 3" xfId="2115"/>
    <cellStyle name="常规 7 9" xfId="2116"/>
    <cellStyle name="常规 7 9 2" xfId="1067"/>
    <cellStyle name="常规 7 9 3" xfId="1069"/>
    <cellStyle name="常规 8" xfId="2117"/>
    <cellStyle name="常规 8 10" xfId="2118"/>
    <cellStyle name="常规 8 11" xfId="159"/>
    <cellStyle name="常规 8 12" xfId="162"/>
    <cellStyle name="常规 8 13" xfId="2119"/>
    <cellStyle name="常规 8 14" xfId="2120"/>
    <cellStyle name="常规 8 15" xfId="2121"/>
    <cellStyle name="常规 8 16" xfId="2123"/>
    <cellStyle name="常规 8 17" xfId="2125"/>
    <cellStyle name="常规 8 18" xfId="932"/>
    <cellStyle name="常规 8 19" xfId="935"/>
    <cellStyle name="常规 8 2" xfId="2127"/>
    <cellStyle name="常规 8 2 2" xfId="1119"/>
    <cellStyle name="常规 8 2 3" xfId="2129"/>
    <cellStyle name="常规 8 20" xfId="2122"/>
    <cellStyle name="常规 8 21" xfId="2124"/>
    <cellStyle name="常规 8 22" xfId="2126"/>
    <cellStyle name="常规 8 23" xfId="933"/>
    <cellStyle name="常规 8 24" xfId="936"/>
    <cellStyle name="常规 8 25" xfId="2131"/>
    <cellStyle name="常规 8 3" xfId="1158"/>
    <cellStyle name="常规 8 3 2" xfId="2132"/>
    <cellStyle name="常规 8 3 3" xfId="2134"/>
    <cellStyle name="常规 8 4" xfId="2005"/>
    <cellStyle name="常规 8 4 2" xfId="2136"/>
    <cellStyle name="常规 8 4 3" xfId="2138"/>
    <cellStyle name="常规 8 5" xfId="2008"/>
    <cellStyle name="常规 8 5 2" xfId="2140"/>
    <cellStyle name="常规 8 5 3" xfId="2141"/>
    <cellStyle name="常规 8 6" xfId="2142"/>
    <cellStyle name="常规 8 6 2" xfId="2143"/>
    <cellStyle name="常规 8 6 3" xfId="2144"/>
    <cellStyle name="常规 8 7" xfId="2145"/>
    <cellStyle name="常规 8 7 2" xfId="2146"/>
    <cellStyle name="常规 8 7 3" xfId="2147"/>
    <cellStyle name="常规 8 8" xfId="1163"/>
    <cellStyle name="常规 8 8 2" xfId="2148"/>
    <cellStyle name="常规 8 8 3" xfId="2149"/>
    <cellStyle name="常规 8 9" xfId="2150"/>
    <cellStyle name="常规 8 9 2" xfId="2151"/>
    <cellStyle name="常规 8 9 3" xfId="2152"/>
    <cellStyle name="常规 9" xfId="2153"/>
    <cellStyle name="常规 9 10" xfId="2154"/>
    <cellStyle name="常规 9 11" xfId="2155"/>
    <cellStyle name="常规 9 12" xfId="1633"/>
    <cellStyle name="常规 9 13" xfId="1635"/>
    <cellStyle name="常规 9 14" xfId="2156"/>
    <cellStyle name="常规 9 15" xfId="1254"/>
    <cellStyle name="常规 9 16" xfId="1257"/>
    <cellStyle name="常规 9 17" xfId="2157"/>
    <cellStyle name="常规 9 18" xfId="2159"/>
    <cellStyle name="常规 9 19" xfId="2161"/>
    <cellStyle name="常规 9 2" xfId="439"/>
    <cellStyle name="常规 9 2 2" xfId="385"/>
    <cellStyle name="常规 9 2 3" xfId="389"/>
    <cellStyle name="常规 9 20" xfId="1255"/>
    <cellStyle name="常规 9 21" xfId="1258"/>
    <cellStyle name="常规 9 22" xfId="2158"/>
    <cellStyle name="常规 9 23" xfId="2160"/>
    <cellStyle name="常规 9 24" xfId="2162"/>
    <cellStyle name="常规 9 25" xfId="2163"/>
    <cellStyle name="常规 9 3" xfId="442"/>
    <cellStyle name="常规 9 3 2" xfId="635"/>
    <cellStyle name="常规 9 3 3" xfId="637"/>
    <cellStyle name="常规 9 4" xfId="640"/>
    <cellStyle name="常规 9 4 2" xfId="642"/>
    <cellStyle name="常规 9 4 3" xfId="644"/>
    <cellStyle name="常规 9 5" xfId="647"/>
    <cellStyle name="常规 9 5 2" xfId="651"/>
    <cellStyle name="常规 9 5 3" xfId="655"/>
    <cellStyle name="常规 9 6" xfId="657"/>
    <cellStyle name="常规 9 6 2" xfId="178"/>
    <cellStyle name="常规 9 6 3" xfId="660"/>
    <cellStyle name="常规 9 7" xfId="649"/>
    <cellStyle name="常规 9 7 2" xfId="38"/>
    <cellStyle name="常规 9 7 3" xfId="28"/>
    <cellStyle name="常规 9 8" xfId="653"/>
    <cellStyle name="常规 9 8 2" xfId="466"/>
    <cellStyle name="常规 9 8 3" xfId="535"/>
    <cellStyle name="常规 9 9" xfId="2164"/>
    <cellStyle name="常规 9 9 2" xfId="2165"/>
    <cellStyle name="常规 9 9 3" xfId="2166"/>
    <cellStyle name="常规_东南亚中东04" xfId="2167"/>
    <cellStyle name="常规_副本巴士悦信报价表110523" xfId="2168"/>
    <cellStyle name="好 2" xfId="2169"/>
    <cellStyle name="好 2 10" xfId="2170"/>
    <cellStyle name="好 2 11" xfId="113"/>
    <cellStyle name="好 2 12" xfId="1477"/>
    <cellStyle name="好 2 13" xfId="98"/>
    <cellStyle name="好 2 14" xfId="204"/>
    <cellStyle name="好 2 2" xfId="2171"/>
    <cellStyle name="好 2 2 2" xfId="2172"/>
    <cellStyle name="好 2 2 3" xfId="2173"/>
    <cellStyle name="好 2 3" xfId="197"/>
    <cellStyle name="好 2 3 2" xfId="561"/>
    <cellStyle name="好 2 3 3" xfId="573"/>
    <cellStyle name="好 2 4" xfId="738"/>
    <cellStyle name="好 2 4 2" xfId="740"/>
    <cellStyle name="好 2 4 3" xfId="742"/>
    <cellStyle name="好 2 5" xfId="543"/>
    <cellStyle name="好 2 6" xfId="547"/>
    <cellStyle name="好 2 7" xfId="748"/>
    <cellStyle name="好 2 8" xfId="58"/>
    <cellStyle name="好 2 9" xfId="753"/>
    <cellStyle name="好 3" xfId="2175"/>
    <cellStyle name="好 3 2" xfId="2176"/>
    <cellStyle name="好 3 3" xfId="201"/>
    <cellStyle name="好 4" xfId="2177"/>
    <cellStyle name="好 4 2" xfId="1549"/>
    <cellStyle name="好 4 3" xfId="1603"/>
    <cellStyle name="好 5" xfId="1278"/>
    <cellStyle name="好 5 2" xfId="1280"/>
    <cellStyle name="好 5 3" xfId="1282"/>
    <cellStyle name="好 6" xfId="1285"/>
    <cellStyle name="好 6 2" xfId="1287"/>
    <cellStyle name="好 6 3" xfId="1289"/>
    <cellStyle name="好 7" xfId="1291"/>
    <cellStyle name="好 7 2" xfId="1293"/>
    <cellStyle name="好 7 3" xfId="1295"/>
    <cellStyle name="好 8" xfId="1297"/>
    <cellStyle name="好 8 2" xfId="2178"/>
    <cellStyle name="好 8 3" xfId="2179"/>
    <cellStyle name="好 9" xfId="1299"/>
    <cellStyle name="好 9 2" xfId="2180"/>
    <cellStyle name="好 9 3" xfId="2182"/>
    <cellStyle name="好_0530 MSC运价表" xfId="625"/>
    <cellStyle name="好_0530 MSC运价表 10" xfId="2184"/>
    <cellStyle name="好_0530 MSC运价表 11" xfId="2185"/>
    <cellStyle name="好_0530 MSC运价表 12" xfId="479"/>
    <cellStyle name="好_0530 MSC运价表 13" xfId="77"/>
    <cellStyle name="好_0530 MSC运价表 14" xfId="2186"/>
    <cellStyle name="好_0530 MSC运价表 2" xfId="2"/>
    <cellStyle name="好_0530 MSC运价表 2 2" xfId="2187"/>
    <cellStyle name="好_0530 MSC运价表 2 3" xfId="2189"/>
    <cellStyle name="好_0530 MSC运价表 3" xfId="627"/>
    <cellStyle name="好_0530 MSC运价表 3 2" xfId="2190"/>
    <cellStyle name="好_0530 MSC运价表 3 3" xfId="2192"/>
    <cellStyle name="好_0530 MSC运价表 4" xfId="1171"/>
    <cellStyle name="好_0530 MSC运价表 4 2" xfId="1178"/>
    <cellStyle name="好_0530 MSC运价表 4 3" xfId="1184"/>
    <cellStyle name="好_0530 MSC运价表 5" xfId="683"/>
    <cellStyle name="好_0530 MSC运价表 6" xfId="686"/>
    <cellStyle name="好_0530 MSC运价表 7" xfId="1201"/>
    <cellStyle name="好_0530 MSC运价表 8" xfId="1205"/>
    <cellStyle name="好_0530 MSC运价表 9" xfId="1212"/>
    <cellStyle name="好_长荣" xfId="16"/>
    <cellStyle name="汇总 2" xfId="2193"/>
    <cellStyle name="汇总 2 10" xfId="574"/>
    <cellStyle name="汇总 2 11" xfId="586"/>
    <cellStyle name="汇总 2 12" xfId="597"/>
    <cellStyle name="汇总 2 13" xfId="604"/>
    <cellStyle name="汇总 2 14" xfId="392"/>
    <cellStyle name="汇总 2 2" xfId="2194"/>
    <cellStyle name="汇总 2 2 2" xfId="2196"/>
    <cellStyle name="汇总 2 2 3" xfId="2197"/>
    <cellStyle name="汇总 2 3" xfId="2199"/>
    <cellStyle name="汇总 2 3 2" xfId="2201"/>
    <cellStyle name="汇总 2 3 3" xfId="2202"/>
    <cellStyle name="汇总 2 4" xfId="2204"/>
    <cellStyle name="汇总 2 4 2" xfId="2206"/>
    <cellStyle name="汇总 2 4 3" xfId="2208"/>
    <cellStyle name="汇总 2 5" xfId="2210"/>
    <cellStyle name="汇总 2 6" xfId="2211"/>
    <cellStyle name="汇总 2 7" xfId="2212"/>
    <cellStyle name="汇总 2 8" xfId="2213"/>
    <cellStyle name="汇总 2 9" xfId="2214"/>
    <cellStyle name="汇总 3" xfId="2215"/>
    <cellStyle name="汇总 3 2" xfId="2216"/>
    <cellStyle name="汇总 3 3" xfId="2217"/>
    <cellStyle name="汇总 4" xfId="2218"/>
    <cellStyle name="汇总 4 2" xfId="2219"/>
    <cellStyle name="汇总 4 3" xfId="2220"/>
    <cellStyle name="汇总 5" xfId="344"/>
    <cellStyle name="汇总 5 2" xfId="1131"/>
    <cellStyle name="汇总 5 3" xfId="2221"/>
    <cellStyle name="汇总 6" xfId="8"/>
    <cellStyle name="汇总 6 2" xfId="1493"/>
    <cellStyle name="汇总 6 3" xfId="2222"/>
    <cellStyle name="汇总 7" xfId="2223"/>
    <cellStyle name="汇总 7 2" xfId="419"/>
    <cellStyle name="汇总 7 3" xfId="422"/>
    <cellStyle name="汇总 8" xfId="2224"/>
    <cellStyle name="汇总 8 2" xfId="1499"/>
    <cellStyle name="汇总 8 3" xfId="2225"/>
    <cellStyle name="汇总 9" xfId="2226"/>
    <cellStyle name="汇总 9 2" xfId="1503"/>
    <cellStyle name="汇总 9 3" xfId="2227"/>
    <cellStyle name="计算 2" xfId="2228"/>
    <cellStyle name="计算 2 10" xfId="886"/>
    <cellStyle name="计算 2 11" xfId="892"/>
    <cellStyle name="计算 2 12" xfId="899"/>
    <cellStyle name="计算 2 13" xfId="904"/>
    <cellStyle name="计算 2 14" xfId="906"/>
    <cellStyle name="计算 2 2" xfId="2229"/>
    <cellStyle name="计算 2 2 2" xfId="2230"/>
    <cellStyle name="计算 2 2 3" xfId="2231"/>
    <cellStyle name="计算 2 3" xfId="2232"/>
    <cellStyle name="计算 2 3 2" xfId="1182"/>
    <cellStyle name="计算 2 3 3" xfId="46"/>
    <cellStyle name="计算 2 4" xfId="2233"/>
    <cellStyle name="计算 2 4 2" xfId="881"/>
    <cellStyle name="计算 2 4 3" xfId="883"/>
    <cellStyle name="计算 2 5" xfId="2234"/>
    <cellStyle name="计算 2 6" xfId="2235"/>
    <cellStyle name="计算 2 7" xfId="2236"/>
    <cellStyle name="计算 2 8" xfId="2237"/>
    <cellStyle name="计算 2 9" xfId="2238"/>
    <cellStyle name="计算 3" xfId="2239"/>
    <cellStyle name="计算 3 2" xfId="2240"/>
    <cellStyle name="计算 3 3" xfId="2241"/>
    <cellStyle name="计算 4" xfId="2181"/>
    <cellStyle name="计算 4 2" xfId="2242"/>
    <cellStyle name="计算 4 3" xfId="2243"/>
    <cellStyle name="计算 5" xfId="2183"/>
    <cellStyle name="计算 5 2" xfId="2244"/>
    <cellStyle name="计算 5 3" xfId="2245"/>
    <cellStyle name="计算 6" xfId="1165"/>
    <cellStyle name="计算 6 2" xfId="2246"/>
    <cellStyle name="计算 6 3" xfId="2247"/>
    <cellStyle name="计算 7" xfId="1013"/>
    <cellStyle name="计算 7 2" xfId="2248"/>
    <cellStyle name="计算 7 3" xfId="2249"/>
    <cellStyle name="计算 8" xfId="1016"/>
    <cellStyle name="计算 8 2" xfId="2250"/>
    <cellStyle name="计算 8 3" xfId="2251"/>
    <cellStyle name="计算 9" xfId="2252"/>
    <cellStyle name="计算 9 2" xfId="2255"/>
    <cellStyle name="计算 9 3" xfId="2256"/>
    <cellStyle name="检查单元格 2" xfId="1644"/>
    <cellStyle name="检查单元格 2 10" xfId="1208"/>
    <cellStyle name="检查单元格 2 11" xfId="1210"/>
    <cellStyle name="检查单元格 2 12" xfId="2257"/>
    <cellStyle name="检查单元格 2 13" xfId="2258"/>
    <cellStyle name="检查单元格 2 14" xfId="2259"/>
    <cellStyle name="检查单元格 2 2" xfId="1552"/>
    <cellStyle name="检查单元格 2 2 2" xfId="994"/>
    <cellStyle name="检查单元格 2 2 3" xfId="1781"/>
    <cellStyle name="检查单元格 2 3" xfId="1554"/>
    <cellStyle name="检查单元格 2 3 2" xfId="999"/>
    <cellStyle name="检查单元格 2 3 3" xfId="2260"/>
    <cellStyle name="检查单元格 2 4" xfId="1556"/>
    <cellStyle name="检查单元格 2 4 2" xfId="1004"/>
    <cellStyle name="检查单元格 2 4 3" xfId="2263"/>
    <cellStyle name="检查单元格 2 5" xfId="1558"/>
    <cellStyle name="检查单元格 2 6" xfId="1561"/>
    <cellStyle name="检查单元格 2 7" xfId="1564"/>
    <cellStyle name="检查单元格 2 8" xfId="1567"/>
    <cellStyle name="检查单元格 2 9" xfId="1570"/>
    <cellStyle name="检查单元格 3" xfId="1646"/>
    <cellStyle name="检查单元格 3 2" xfId="2265"/>
    <cellStyle name="检查单元格 3 3" xfId="2266"/>
    <cellStyle name="检查单元格 4" xfId="2267"/>
    <cellStyle name="检查单元格 4 2" xfId="2268"/>
    <cellStyle name="检查单元格 4 3" xfId="2269"/>
    <cellStyle name="检查单元格 5" xfId="1266"/>
    <cellStyle name="检查单元格 5 2" xfId="2270"/>
    <cellStyle name="检查单元格 5 3" xfId="2271"/>
    <cellStyle name="检查单元格 6" xfId="1268"/>
    <cellStyle name="检查单元格 6 2" xfId="2272"/>
    <cellStyle name="检查单元格 6 3" xfId="2273"/>
    <cellStyle name="检查单元格 7" xfId="2274"/>
    <cellStyle name="检查单元格 7 2" xfId="1606"/>
    <cellStyle name="检查单元格 7 3" xfId="1608"/>
    <cellStyle name="检查单元格 8" xfId="2275"/>
    <cellStyle name="检查单元格 8 2" xfId="347"/>
    <cellStyle name="检查单元格 8 3" xfId="4"/>
    <cellStyle name="检查单元格 9" xfId="2276"/>
    <cellStyle name="检查单元格 9 2" xfId="2277"/>
    <cellStyle name="检查单元格 9 3" xfId="2278"/>
    <cellStyle name="解释性文本 2" xfId="2280"/>
    <cellStyle name="解释性文本 2 10" xfId="2281"/>
    <cellStyle name="解释性文本 2 11" xfId="2069"/>
    <cellStyle name="解释性文本 2 12" xfId="2071"/>
    <cellStyle name="解释性文本 2 13" xfId="2282"/>
    <cellStyle name="解释性文本 2 14" xfId="2283"/>
    <cellStyle name="解释性文本 2 2" xfId="2284"/>
    <cellStyle name="解释性文本 2 2 2" xfId="1040"/>
    <cellStyle name="解释性文本 2 2 3" xfId="1043"/>
    <cellStyle name="解释性文本 2 3" xfId="1530"/>
    <cellStyle name="解释性文本 2 3 2" xfId="2285"/>
    <cellStyle name="解释性文本 2 3 3" xfId="2286"/>
    <cellStyle name="解释性文本 2 4" xfId="1532"/>
    <cellStyle name="解释性文本 2 4 2" xfId="2287"/>
    <cellStyle name="解释性文本 2 4 3" xfId="2288"/>
    <cellStyle name="解释性文本 2 5" xfId="2289"/>
    <cellStyle name="解释性文本 2 6" xfId="2290"/>
    <cellStyle name="解释性文本 2 7" xfId="2291"/>
    <cellStyle name="解释性文本 2 8" xfId="2292"/>
    <cellStyle name="解释性文本 2 9" xfId="2293"/>
    <cellStyle name="解释性文本 3" xfId="2294"/>
    <cellStyle name="解释性文本 3 2" xfId="2295"/>
    <cellStyle name="解释性文本 3 3" xfId="1535"/>
    <cellStyle name="解释性文本 4" xfId="2296"/>
    <cellStyle name="解释性文本 4 2" xfId="2297"/>
    <cellStyle name="解释性文本 4 3" xfId="1539"/>
    <cellStyle name="解释性文本 5" xfId="1398"/>
    <cellStyle name="解释性文本 5 2" xfId="1403"/>
    <cellStyle name="解释性文本 5 3" xfId="1408"/>
    <cellStyle name="解释性文本 6" xfId="1420"/>
    <cellStyle name="解释性文本 6 2" xfId="1422"/>
    <cellStyle name="解释性文本 6 3" xfId="1425"/>
    <cellStyle name="解释性文本 7" xfId="1427"/>
    <cellStyle name="解释性文本 7 2" xfId="1429"/>
    <cellStyle name="解释性文本 7 3" xfId="1432"/>
    <cellStyle name="解释性文本 8" xfId="1434"/>
    <cellStyle name="解释性文本 8 2" xfId="1436"/>
    <cellStyle name="解释性文本 8 3" xfId="1438"/>
    <cellStyle name="解释性文本 9" xfId="1440"/>
    <cellStyle name="解释性文本 9 2" xfId="1442"/>
    <cellStyle name="解释性文本 9 3" xfId="1445"/>
    <cellStyle name="警告文本 2" xfId="2075"/>
    <cellStyle name="警告文本 2 10" xfId="1078"/>
    <cellStyle name="警告文本 2 11" xfId="1080"/>
    <cellStyle name="警告文本 2 12" xfId="2298"/>
    <cellStyle name="警告文本 2 13" xfId="2299"/>
    <cellStyle name="警告文本 2 14" xfId="37"/>
    <cellStyle name="警告文本 2 2" xfId="2300"/>
    <cellStyle name="警告文本 2 2 2" xfId="2198"/>
    <cellStyle name="警告文本 2 2 3" xfId="2301"/>
    <cellStyle name="警告文本 2 3" xfId="1454"/>
    <cellStyle name="警告文本 2 3 2" xfId="2203"/>
    <cellStyle name="警告文本 2 3 3" xfId="2302"/>
    <cellStyle name="警告文本 2 4" xfId="136"/>
    <cellStyle name="警告文本 2 4 2" xfId="2209"/>
    <cellStyle name="警告文本 2 4 3" xfId="2303"/>
    <cellStyle name="警告文本 2 5" xfId="313"/>
    <cellStyle name="警告文本 2 6" xfId="841"/>
    <cellStyle name="警告文本 2 7" xfId="1456"/>
    <cellStyle name="警告文本 2 8" xfId="2304"/>
    <cellStyle name="警告文本 2 9" xfId="2305"/>
    <cellStyle name="警告文本 3" xfId="2077"/>
    <cellStyle name="警告文本 3 2" xfId="2307"/>
    <cellStyle name="警告文本 3 3" xfId="2308"/>
    <cellStyle name="警告文本 4" xfId="2309"/>
    <cellStyle name="警告文本 4 2" xfId="2310"/>
    <cellStyle name="警告文本 4 3" xfId="2311"/>
    <cellStyle name="警告文本 5" xfId="2312"/>
    <cellStyle name="警告文本 5 2" xfId="2313"/>
    <cellStyle name="警告文本 5 3" xfId="2314"/>
    <cellStyle name="警告文本 6" xfId="2315"/>
    <cellStyle name="警告文本 6 2" xfId="2316"/>
    <cellStyle name="警告文本 6 3" xfId="1738"/>
    <cellStyle name="警告文本 7" xfId="2317"/>
    <cellStyle name="警告文本 7 2" xfId="2318"/>
    <cellStyle name="警告文本 7 3" xfId="2319"/>
    <cellStyle name="警告文本 8" xfId="2320"/>
    <cellStyle name="警告文本 8 2" xfId="2321"/>
    <cellStyle name="警告文本 8 3" xfId="2322"/>
    <cellStyle name="警告文本 9" xfId="2323"/>
    <cellStyle name="警告文本 9 2" xfId="2324"/>
    <cellStyle name="警告文本 9 3" xfId="2325"/>
    <cellStyle name="链接单元格 2" xfId="2326"/>
    <cellStyle name="链接单元格 2 10" xfId="2327"/>
    <cellStyle name="链接单元格 2 11" xfId="2328"/>
    <cellStyle name="链接单元格 2 12" xfId="2329"/>
    <cellStyle name="链接单元格 2 13" xfId="2330"/>
    <cellStyle name="链接单元格 2 14" xfId="1443"/>
    <cellStyle name="链接单元格 2 2" xfId="2331"/>
    <cellStyle name="链接单元格 2 2 2" xfId="2332"/>
    <cellStyle name="链接单元格 2 2 3" xfId="2207"/>
    <cellStyle name="链接单元格 2 3" xfId="2333"/>
    <cellStyle name="链接单元格 2 3 2" xfId="2334"/>
    <cellStyle name="链接单元格 2 3 3" xfId="2335"/>
    <cellStyle name="链接单元格 2 4" xfId="2336"/>
    <cellStyle name="链接单元格 2 4 2" xfId="779"/>
    <cellStyle name="链接单元格 2 4 3" xfId="785"/>
    <cellStyle name="链接单元格 2 5" xfId="2337"/>
    <cellStyle name="链接单元格 2 6" xfId="2338"/>
    <cellStyle name="链接单元格 2 7" xfId="2339"/>
    <cellStyle name="链接单元格 2 8" xfId="2340"/>
    <cellStyle name="链接单元格 2 9" xfId="2341"/>
    <cellStyle name="链接单元格 3" xfId="2342"/>
    <cellStyle name="链接单元格 3 2" xfId="2343"/>
    <cellStyle name="链接单元格 3 3" xfId="2344"/>
    <cellStyle name="链接单元格 4" xfId="2345"/>
    <cellStyle name="链接单元格 4 2" xfId="2346"/>
    <cellStyle name="链接单元格 4 3" xfId="2347"/>
    <cellStyle name="链接单元格 5" xfId="2348"/>
    <cellStyle name="链接单元格 5 2" xfId="2349"/>
    <cellStyle name="链接单元格 5 3" xfId="2350"/>
    <cellStyle name="链接单元格 6" xfId="2352"/>
    <cellStyle name="链接单元格 6 2" xfId="845"/>
    <cellStyle name="链接单元格 6 3" xfId="847"/>
    <cellStyle name="链接单元格 7" xfId="2128"/>
    <cellStyle name="链接单元格 7 2" xfId="1120"/>
    <cellStyle name="链接单元格 7 3" xfId="2130"/>
    <cellStyle name="链接单元格 8" xfId="1159"/>
    <cellStyle name="链接单元格 8 2" xfId="2133"/>
    <cellStyle name="链接单元格 8 3" xfId="2135"/>
    <cellStyle name="链接单元格 9" xfId="2006"/>
    <cellStyle name="链接单元格 9 2" xfId="2137"/>
    <cellStyle name="链接单元格 9 3" xfId="2139"/>
    <cellStyle name="强调文字颜色 1 2" xfId="2353"/>
    <cellStyle name="强调文字颜色 1 2 10" xfId="1283"/>
    <cellStyle name="强调文字颜色 1 2 11" xfId="2354"/>
    <cellStyle name="强调文字颜色 1 2 12" xfId="997"/>
    <cellStyle name="强调文字颜色 1 2 13" xfId="1000"/>
    <cellStyle name="强调文字颜色 1 2 14" xfId="2261"/>
    <cellStyle name="强调文字颜色 1 2 2" xfId="2355"/>
    <cellStyle name="强调文字颜色 1 2 2 2" xfId="2356"/>
    <cellStyle name="强调文字颜色 1 2 2 3" xfId="2357"/>
    <cellStyle name="强调文字颜色 1 2 3" xfId="2358"/>
    <cellStyle name="强调文字颜色 1 2 3 2" xfId="2359"/>
    <cellStyle name="强调文字颜色 1 2 3 3" xfId="2360"/>
    <cellStyle name="强调文字颜色 1 2 4" xfId="2361"/>
    <cellStyle name="强调文字颜色 1 2 4 2" xfId="1616"/>
    <cellStyle name="强调文字颜色 1 2 4 3" xfId="1620"/>
    <cellStyle name="强调文字颜色 1 2 5" xfId="2362"/>
    <cellStyle name="强调文字颜色 1 2 6" xfId="2363"/>
    <cellStyle name="强调文字颜色 1 2 7" xfId="2364"/>
    <cellStyle name="强调文字颜色 1 2 8" xfId="2365"/>
    <cellStyle name="强调文字颜色 1 2 9" xfId="2366"/>
    <cellStyle name="强调文字颜色 1 3" xfId="2367"/>
    <cellStyle name="强调文字颜色 1 3 2" xfId="2368"/>
    <cellStyle name="强调文字颜色 1 3 3" xfId="2369"/>
    <cellStyle name="强调文字颜色 1 4" xfId="2370"/>
    <cellStyle name="强调文字颜色 1 4 2" xfId="2371"/>
    <cellStyle name="强调文字颜色 1 4 3" xfId="2372"/>
    <cellStyle name="强调文字颜色 1 5" xfId="2373"/>
    <cellStyle name="强调文字颜色 1 5 2" xfId="2374"/>
    <cellStyle name="强调文字颜色 1 5 3" xfId="2376"/>
    <cellStyle name="强调文字颜色 1 6" xfId="2378"/>
    <cellStyle name="强调文字颜色 1 6 2" xfId="2379"/>
    <cellStyle name="强调文字颜色 1 6 3" xfId="2380"/>
    <cellStyle name="强调文字颜色 1 7" xfId="2381"/>
    <cellStyle name="强调文字颜色 1 7 2" xfId="145"/>
    <cellStyle name="强调文字颜色 1 7 3" xfId="155"/>
    <cellStyle name="强调文字颜色 1 8" xfId="2382"/>
    <cellStyle name="强调文字颜色 1 8 2" xfId="186"/>
    <cellStyle name="强调文字颜色 1 8 3" xfId="2383"/>
    <cellStyle name="强调文字颜色 1 9" xfId="1858"/>
    <cellStyle name="强调文字颜色 1 9 2" xfId="50"/>
    <cellStyle name="强调文字颜色 1 9 3" xfId="2384"/>
    <cellStyle name="强调文字颜色 2 2" xfId="2385"/>
    <cellStyle name="强调文字颜色 2 2 10" xfId="1154"/>
    <cellStyle name="强调文字颜色 2 2 11" xfId="2386"/>
    <cellStyle name="强调文字颜色 2 2 12" xfId="10"/>
    <cellStyle name="强调文字颜色 2 2 13" xfId="183"/>
    <cellStyle name="强调文字颜色 2 2 14" xfId="190"/>
    <cellStyle name="强调文字颜色 2 2 2" xfId="1609"/>
    <cellStyle name="强调文字颜色 2 2 2 2" xfId="182"/>
    <cellStyle name="强调文字颜色 2 2 2 3" xfId="189"/>
    <cellStyle name="强调文字颜色 2 2 3" xfId="1611"/>
    <cellStyle name="强调文字颜色 2 2 3 2" xfId="278"/>
    <cellStyle name="强调文字颜色 2 2 3 3" xfId="286"/>
    <cellStyle name="强调文字颜色 2 2 4" xfId="1613"/>
    <cellStyle name="强调文字颜色 2 2 4 2" xfId="71"/>
    <cellStyle name="强调文字颜色 2 2 4 3" xfId="364"/>
    <cellStyle name="强调文字颜色 2 2 5" xfId="1617"/>
    <cellStyle name="强调文字颜色 2 2 6" xfId="1621"/>
    <cellStyle name="强调文字颜色 2 2 7" xfId="1624"/>
    <cellStyle name="强调文字颜色 2 2 8" xfId="1627"/>
    <cellStyle name="强调文字颜色 2 2 9" xfId="1630"/>
    <cellStyle name="强调文字颜色 2 3" xfId="106"/>
    <cellStyle name="强调文字颜色 2 3 2" xfId="5"/>
    <cellStyle name="强调文字颜色 2 3 3" xfId="490"/>
    <cellStyle name="强调文字颜色 2 4" xfId="2387"/>
    <cellStyle name="强调文字颜色 2 4 2" xfId="2279"/>
    <cellStyle name="强调文字颜色 2 4 3" xfId="2388"/>
    <cellStyle name="强调文字颜色 2 5" xfId="2389"/>
    <cellStyle name="强调文字颜色 2 5 2" xfId="2390"/>
    <cellStyle name="强调文字颜色 2 5 3" xfId="2391"/>
    <cellStyle name="强调文字颜色 2 6" xfId="2392"/>
    <cellStyle name="强调文字颜色 2 6 2" xfId="2393"/>
    <cellStyle name="强调文字颜色 2 6 3" xfId="2394"/>
    <cellStyle name="强调文字颜色 2 7" xfId="2395"/>
    <cellStyle name="强调文字颜色 2 7 2" xfId="247"/>
    <cellStyle name="强调文字颜色 2 7 3" xfId="252"/>
    <cellStyle name="强调文字颜色 2 8" xfId="2396"/>
    <cellStyle name="强调文字颜色 2 8 2" xfId="284"/>
    <cellStyle name="强调文字颜色 2 8 3" xfId="2397"/>
    <cellStyle name="强调文字颜色 2 9" xfId="1863"/>
    <cellStyle name="强调文字颜色 2 9 2" xfId="292"/>
    <cellStyle name="强调文字颜色 2 9 3" xfId="2398"/>
    <cellStyle name="强调文字颜色 3 2" xfId="2399"/>
    <cellStyle name="强调文字颜色 3 2 10" xfId="2351"/>
    <cellStyle name="强调文字颜色 3 2 11" xfId="2400"/>
    <cellStyle name="强调文字颜色 3 2 12" xfId="2401"/>
    <cellStyle name="强调文字颜色 3 2 13" xfId="131"/>
    <cellStyle name="强调文字颜色 3 2 14" xfId="93"/>
    <cellStyle name="强调文字颜色 3 2 2" xfId="1830"/>
    <cellStyle name="强调文字颜色 3 2 2 2" xfId="2402"/>
    <cellStyle name="强调文字颜色 3 2 2 3" xfId="2191"/>
    <cellStyle name="强调文字颜色 3 2 3" xfId="1832"/>
    <cellStyle name="强调文字颜色 3 2 3 2" xfId="2403"/>
    <cellStyle name="强调文字颜色 3 2 3 3" xfId="1179"/>
    <cellStyle name="强调文字颜色 3 2 4" xfId="1834"/>
    <cellStyle name="强调文字颜色 3 2 4 2" xfId="2404"/>
    <cellStyle name="强调文字颜色 3 2 4 3" xfId="1192"/>
    <cellStyle name="强调文字颜色 3 2 5" xfId="1837"/>
    <cellStyle name="强调文字颜色 3 2 6" xfId="1840"/>
    <cellStyle name="强调文字颜色 3 2 7" xfId="1843"/>
    <cellStyle name="强调文字颜色 3 2 8" xfId="1846"/>
    <cellStyle name="强调文字颜色 3 2 9" xfId="1849"/>
    <cellStyle name="强调文字颜色 3 3" xfId="1917"/>
    <cellStyle name="强调文字颜色 3 3 2" xfId="1919"/>
    <cellStyle name="强调文字颜色 3 3 3" xfId="565"/>
    <cellStyle name="强调文字颜色 3 4" xfId="1921"/>
    <cellStyle name="强调文字颜色 3 4 2" xfId="1923"/>
    <cellStyle name="强调文字颜色 3 4 3" xfId="578"/>
    <cellStyle name="强调文字颜色 3 5" xfId="1925"/>
    <cellStyle name="强调文字颜色 3 5 2" xfId="1927"/>
    <cellStyle name="强调文字颜色 3 5 3" xfId="590"/>
    <cellStyle name="强调文字颜色 3 6" xfId="1929"/>
    <cellStyle name="强调文字颜色 3 6 2" xfId="2405"/>
    <cellStyle name="强调文字颜色 3 6 3" xfId="2406"/>
    <cellStyle name="强调文字颜色 3 7" xfId="1931"/>
    <cellStyle name="强调文字颜色 3 7 2" xfId="340"/>
    <cellStyle name="强调文字颜色 3 7 3" xfId="350"/>
    <cellStyle name="强调文字颜色 3 8" xfId="1934"/>
    <cellStyle name="强调文字颜色 3 8 2" xfId="362"/>
    <cellStyle name="强调文字颜色 3 8 3" xfId="395"/>
    <cellStyle name="强调文字颜色 3 9" xfId="1870"/>
    <cellStyle name="强调文字颜色 3 9 2" xfId="368"/>
    <cellStyle name="强调文字颜色 3 9 3" xfId="403"/>
    <cellStyle name="强调文字颜色 4 2" xfId="2407"/>
    <cellStyle name="强调文字颜色 4 2 10" xfId="2174"/>
    <cellStyle name="强调文字颜色 4 2 11" xfId="2408"/>
    <cellStyle name="强调文字颜色 4 2 12" xfId="2409"/>
    <cellStyle name="强调文字颜色 4 2 13" xfId="2410"/>
    <cellStyle name="强调文字颜色 4 2 14" xfId="2411"/>
    <cellStyle name="强调文字颜色 4 2 2" xfId="2412"/>
    <cellStyle name="强调文字颜色 4 2 2 2" xfId="2413"/>
    <cellStyle name="强调文字颜色 4 2 2 3" xfId="2414"/>
    <cellStyle name="强调文字颜色 4 2 3" xfId="2415"/>
    <cellStyle name="强调文字颜色 4 2 3 2" xfId="2416"/>
    <cellStyle name="强调文字颜色 4 2 3 3" xfId="2417"/>
    <cellStyle name="强调文字颜色 4 2 4" xfId="2418"/>
    <cellStyle name="强调文字颜色 4 2 4 2" xfId="2419"/>
    <cellStyle name="强调文字颜色 4 2 4 3" xfId="2420"/>
    <cellStyle name="强调文字颜色 4 2 5" xfId="2421"/>
    <cellStyle name="强调文字颜色 4 2 6" xfId="2422"/>
    <cellStyle name="强调文字颜色 4 2 7" xfId="2195"/>
    <cellStyle name="强调文字颜色 4 2 8" xfId="2200"/>
    <cellStyle name="强调文字颜色 4 2 9" xfId="2205"/>
    <cellStyle name="强调文字颜色 4 3" xfId="2423"/>
    <cellStyle name="强调文字颜色 4 3 2" xfId="2424"/>
    <cellStyle name="强调文字颜色 4 3 3" xfId="2425"/>
    <cellStyle name="强调文字颜色 4 4" xfId="2426"/>
    <cellStyle name="强调文字颜色 4 4 2" xfId="2427"/>
    <cellStyle name="强调文字颜色 4 4 3" xfId="2428"/>
    <cellStyle name="强调文字颜色 4 5" xfId="2429"/>
    <cellStyle name="强调文字颜色 4 5 2" xfId="2430"/>
    <cellStyle name="强调文字颜色 4 5 3" xfId="2431"/>
    <cellStyle name="强调文字颜色 4 6" xfId="2432"/>
    <cellStyle name="强调文字颜色 4 6 2" xfId="2433"/>
    <cellStyle name="强调文字颜色 4 6 3" xfId="2434"/>
    <cellStyle name="强调文字颜色 4 7" xfId="2435"/>
    <cellStyle name="强调文字颜色 4 7 2" xfId="400"/>
    <cellStyle name="强调文字颜色 4 7 3" xfId="408"/>
    <cellStyle name="强调文字颜色 4 8" xfId="2436"/>
    <cellStyle name="强调文字颜色 4 8 2" xfId="326"/>
    <cellStyle name="强调文字颜色 4 8 3" xfId="2437"/>
    <cellStyle name="强调文字颜色 4 9" xfId="1875"/>
    <cellStyle name="强调文字颜色 4 9 2" xfId="429"/>
    <cellStyle name="强调文字颜色 4 9 3" xfId="1111"/>
    <cellStyle name="强调文字颜色 5 2" xfId="2438"/>
    <cellStyle name="强调文字颜色 5 2 10" xfId="1740"/>
    <cellStyle name="强调文字颜色 5 2 11" xfId="1742"/>
    <cellStyle name="强调文字颜色 5 2 12" xfId="1744"/>
    <cellStyle name="强调文字颜色 5 2 13" xfId="1746"/>
    <cellStyle name="强调文字颜色 5 2 14" xfId="1749"/>
    <cellStyle name="强调文字颜色 5 2 2" xfId="2439"/>
    <cellStyle name="强调文字颜色 5 2 2 2" xfId="2440"/>
    <cellStyle name="强调文字颜色 5 2 2 3" xfId="2441"/>
    <cellStyle name="强调文字颜色 5 2 3" xfId="2442"/>
    <cellStyle name="强调文字颜色 5 2 3 2" xfId="2443"/>
    <cellStyle name="强调文字颜色 5 2 3 3" xfId="2444"/>
    <cellStyle name="强调文字颜色 5 2 4" xfId="2445"/>
    <cellStyle name="强调文字颜色 5 2 4 2" xfId="2446"/>
    <cellStyle name="强调文字颜色 5 2 4 3" xfId="2447"/>
    <cellStyle name="强调文字颜色 5 2 5" xfId="2448"/>
    <cellStyle name="强调文字颜色 5 2 6" xfId="2450"/>
    <cellStyle name="强调文字颜色 5 2 7" xfId="2452"/>
    <cellStyle name="强调文字颜色 5 2 8" xfId="2453"/>
    <cellStyle name="强调文字颜色 5 2 9" xfId="2454"/>
    <cellStyle name="强调文字颜色 5 3" xfId="2455"/>
    <cellStyle name="强调文字颜色 5 3 2" xfId="2456"/>
    <cellStyle name="强调文字颜色 5 3 3" xfId="2457"/>
    <cellStyle name="强调文字颜色 5 4" xfId="2458"/>
    <cellStyle name="强调文字颜色 5 4 2" xfId="2459"/>
    <cellStyle name="强调文字颜色 5 4 3" xfId="2460"/>
    <cellStyle name="强调文字颜色 5 5" xfId="2461"/>
    <cellStyle name="强调文字颜色 5 5 2" xfId="2462"/>
    <cellStyle name="强调文字颜色 5 5 3" xfId="2463"/>
    <cellStyle name="强调文字颜色 5 6" xfId="2464"/>
    <cellStyle name="强调文字颜色 5 6 2" xfId="2465"/>
    <cellStyle name="强调文字颜色 5 6 3" xfId="2466"/>
    <cellStyle name="强调文字颜色 5 7" xfId="2467"/>
    <cellStyle name="强调文字颜色 5 7 2" xfId="452"/>
    <cellStyle name="强调文字颜色 5 7 3" xfId="457"/>
    <cellStyle name="强调文字颜色 5 8" xfId="2468"/>
    <cellStyle name="强调文字颜色 5 8 2" xfId="35"/>
    <cellStyle name="强调文字颜色 5 8 3" xfId="2469"/>
    <cellStyle name="强调文字颜色 5 9" xfId="1878"/>
    <cellStyle name="强调文字颜色 5 9 2" xfId="487"/>
    <cellStyle name="强调文字颜色 5 9 3" xfId="2470"/>
    <cellStyle name="强调文字颜色 6 2" xfId="2471"/>
    <cellStyle name="强调文字颜色 6 2 10" xfId="1326"/>
    <cellStyle name="强调文字颜色 6 2 11" xfId="2472"/>
    <cellStyle name="强调文字颜色 6 2 12" xfId="2473"/>
    <cellStyle name="强调文字颜色 6 2 13" xfId="2474"/>
    <cellStyle name="强调文字颜色 6 2 14" xfId="2475"/>
    <cellStyle name="强调文字颜色 6 2 2" xfId="2476"/>
    <cellStyle name="强调文字颜色 6 2 2 2" xfId="1686"/>
    <cellStyle name="强调文字颜色 6 2 2 3" xfId="1691"/>
    <cellStyle name="强调文字颜色 6 2 3" xfId="2477"/>
    <cellStyle name="强调文字颜色 6 2 3 2" xfId="2306"/>
    <cellStyle name="强调文字颜色 6 2 3 3" xfId="2478"/>
    <cellStyle name="强调文字颜色 6 2 4" xfId="2479"/>
    <cellStyle name="强调文字颜色 6 2 4 2" xfId="2480"/>
    <cellStyle name="强调文字颜色 6 2 4 3" xfId="2481"/>
    <cellStyle name="强调文字颜色 6 2 5" xfId="2482"/>
    <cellStyle name="强调文字颜色 6 2 6" xfId="2483"/>
    <cellStyle name="强调文字颜色 6 2 7" xfId="2484"/>
    <cellStyle name="强调文字颜色 6 2 8" xfId="2485"/>
    <cellStyle name="强调文字颜色 6 2 9" xfId="2188"/>
    <cellStyle name="强调文字颜色 6 3" xfId="2486"/>
    <cellStyle name="强调文字颜色 6 3 2" xfId="2487"/>
    <cellStyle name="强调文字颜色 6 3 3" xfId="2488"/>
    <cellStyle name="强调文字颜色 6 4" xfId="2489"/>
    <cellStyle name="强调文字颜色 6 4 2" xfId="1509"/>
    <cellStyle name="强调文字颜色 6 4 3" xfId="1513"/>
    <cellStyle name="强调文字颜色 6 5" xfId="2490"/>
    <cellStyle name="强调文字颜色 6 5 2" xfId="1543"/>
    <cellStyle name="强调文字颜色 6 5 3" xfId="1546"/>
    <cellStyle name="强调文字颜色 6 6" xfId="2491"/>
    <cellStyle name="强调文字颜色 6 6 2" xfId="1594"/>
    <cellStyle name="强调文字颜色 6 6 3" xfId="1598"/>
    <cellStyle name="强调文字颜色 6 7" xfId="2492"/>
    <cellStyle name="强调文字颜色 6 7 2" xfId="516"/>
    <cellStyle name="强调文字颜色 6 7 3" xfId="526"/>
    <cellStyle name="强调文字颜色 6 8" xfId="2493"/>
    <cellStyle name="强调文字颜色 6 8 2" xfId="550"/>
    <cellStyle name="强调文字颜色 6 8 3" xfId="1671"/>
    <cellStyle name="强调文字颜色 6 9" xfId="1882"/>
    <cellStyle name="强调文字颜色 6 9 2" xfId="61"/>
    <cellStyle name="强调文字颜色 6 9 3" xfId="824"/>
    <cellStyle name="适中 2" xfId="1032"/>
    <cellStyle name="适中 2 10" xfId="1166"/>
    <cellStyle name="适中 2 11" xfId="1014"/>
    <cellStyle name="适中 2 12" xfId="1017"/>
    <cellStyle name="适中 2 13" xfId="2253"/>
    <cellStyle name="适中 2 14" xfId="2494"/>
    <cellStyle name="适中 2 2" xfId="1721"/>
    <cellStyle name="适中 2 2 2" xfId="1724"/>
    <cellStyle name="适中 2 2 3" xfId="1727"/>
    <cellStyle name="适中 2 3" xfId="1730"/>
    <cellStyle name="适中 2 3 2" xfId="1733"/>
    <cellStyle name="适中 2 3 3" xfId="1736"/>
    <cellStyle name="适中 2 4" xfId="558"/>
    <cellStyle name="适中 2 4 2" xfId="20"/>
    <cellStyle name="适中 2 4 3" xfId="1461"/>
    <cellStyle name="适中 2 5" xfId="60"/>
    <cellStyle name="适中 2 6" xfId="825"/>
    <cellStyle name="适中 2 7" xfId="828"/>
    <cellStyle name="适中 2 8" xfId="831"/>
    <cellStyle name="适中 2 9" xfId="1470"/>
    <cellStyle name="适中 3" xfId="2496"/>
    <cellStyle name="适中 3 2" xfId="1766"/>
    <cellStyle name="适中 3 3" xfId="1770"/>
    <cellStyle name="适中 4" xfId="2497"/>
    <cellStyle name="适中 4 2" xfId="1810"/>
    <cellStyle name="适中 4 3" xfId="1814"/>
    <cellStyle name="适中 5" xfId="2498"/>
    <cellStyle name="适中 5 2" xfId="1861"/>
    <cellStyle name="适中 5 3" xfId="1866"/>
    <cellStyle name="适中 6" xfId="2087"/>
    <cellStyle name="适中 6 2" xfId="1897"/>
    <cellStyle name="适中 6 3" xfId="1901"/>
    <cellStyle name="适中 7" xfId="2089"/>
    <cellStyle name="适中 7 2" xfId="2499"/>
    <cellStyle name="适中 7 3" xfId="2500"/>
    <cellStyle name="适中 8" xfId="2501"/>
    <cellStyle name="适中 8 2" xfId="89"/>
    <cellStyle name="适中 8 3" xfId="2502"/>
    <cellStyle name="适中 9" xfId="2503"/>
    <cellStyle name="适中 9 2" xfId="2504"/>
    <cellStyle name="适中 9 3" xfId="2505"/>
    <cellStyle name="输出 2" xfId="2506"/>
    <cellStyle name="输出 2 10" xfId="2030"/>
    <cellStyle name="输出 2 11" xfId="1993"/>
    <cellStyle name="输出 2 12" xfId="1996"/>
    <cellStyle name="输出 2 13" xfId="769"/>
    <cellStyle name="输出 2 14" xfId="772"/>
    <cellStyle name="输出 2 2" xfId="2507"/>
    <cellStyle name="输出 2 2 2" xfId="2508"/>
    <cellStyle name="输出 2 2 3" xfId="2509"/>
    <cellStyle name="输出 2 3" xfId="2510"/>
    <cellStyle name="输出 2 3 2" xfId="2511"/>
    <cellStyle name="输出 2 3 3" xfId="2512"/>
    <cellStyle name="输出 2 4" xfId="2513"/>
    <cellStyle name="输出 2 4 2" xfId="2019"/>
    <cellStyle name="输出 2 4 3" xfId="2022"/>
    <cellStyle name="输出 2 5" xfId="2514"/>
    <cellStyle name="输出 2 6" xfId="2515"/>
    <cellStyle name="输出 2 7" xfId="1820"/>
    <cellStyle name="输出 2 8" xfId="1822"/>
    <cellStyle name="输出 2 9" xfId="2516"/>
    <cellStyle name="输出 3" xfId="2517"/>
    <cellStyle name="输出 3 2" xfId="2518"/>
    <cellStyle name="输出 3 3" xfId="2519"/>
    <cellStyle name="输出 4" xfId="2375"/>
    <cellStyle name="输出 4 2" xfId="1940"/>
    <cellStyle name="输出 4 3" xfId="1974"/>
    <cellStyle name="输出 5" xfId="2377"/>
    <cellStyle name="输出 5 2" xfId="2520"/>
    <cellStyle name="输出 5 3" xfId="2521"/>
    <cellStyle name="输出 6" xfId="1332"/>
    <cellStyle name="输出 6 2" xfId="2449"/>
    <cellStyle name="输出 6 3" xfId="2451"/>
    <cellStyle name="输出 7" xfId="1334"/>
    <cellStyle name="输出 7 2" xfId="2522"/>
    <cellStyle name="输出 7 3" xfId="2523"/>
    <cellStyle name="输出 8" xfId="2524"/>
    <cellStyle name="输出 8 2" xfId="2525"/>
    <cellStyle name="输出 8 3" xfId="2526"/>
    <cellStyle name="输出 9" xfId="2527"/>
    <cellStyle name="输出 9 2" xfId="2528"/>
    <cellStyle name="输出 9 3" xfId="2529"/>
    <cellStyle name="输入 2" xfId="1389"/>
    <cellStyle name="输入 2 10" xfId="2530"/>
    <cellStyle name="输入 2 11" xfId="2531"/>
    <cellStyle name="输入 2 12" xfId="2532"/>
    <cellStyle name="输入 2 13" xfId="2533"/>
    <cellStyle name="输入 2 14" xfId="2534"/>
    <cellStyle name="输入 2 2" xfId="2061"/>
    <cellStyle name="输入 2 2 2" xfId="2535"/>
    <cellStyle name="输入 2 2 3" xfId="2536"/>
    <cellStyle name="输入 2 3" xfId="2066"/>
    <cellStyle name="输入 2 3 2" xfId="2537"/>
    <cellStyle name="输入 2 3 3" xfId="2538"/>
    <cellStyle name="输入 2 4" xfId="2539"/>
    <cellStyle name="输入 2 4 2" xfId="2540"/>
    <cellStyle name="输入 2 4 3" xfId="2541"/>
    <cellStyle name="输入 2 5" xfId="2542"/>
    <cellStyle name="输入 2 6" xfId="2543"/>
    <cellStyle name="输入 2 7" xfId="2544"/>
    <cellStyle name="输入 2 8" xfId="2545"/>
    <cellStyle name="输入 2 9" xfId="2546"/>
    <cellStyle name="输入 3" xfId="1938"/>
    <cellStyle name="输入 3 2" xfId="1023"/>
    <cellStyle name="输入 3 3" xfId="1025"/>
    <cellStyle name="输入 4" xfId="2547"/>
    <cellStyle name="输入 4 2" xfId="398"/>
    <cellStyle name="输入 4 3" xfId="406"/>
    <cellStyle name="输入 5" xfId="2548"/>
    <cellStyle name="输入 5 2" xfId="324"/>
    <cellStyle name="输入 5 3" xfId="328"/>
    <cellStyle name="输入 6" xfId="2549"/>
    <cellStyle name="输入 6 2" xfId="893"/>
    <cellStyle name="输入 6 3" xfId="900"/>
    <cellStyle name="输入 7" xfId="2550"/>
    <cellStyle name="输入 7 2" xfId="914"/>
    <cellStyle name="输入 7 3" xfId="2100"/>
    <cellStyle name="输入 8" xfId="2551"/>
    <cellStyle name="输入 8 2" xfId="919"/>
    <cellStyle name="输入 8 3" xfId="2552"/>
    <cellStyle name="输入 9" xfId="2553"/>
    <cellStyle name="输入 9 2" xfId="923"/>
    <cellStyle name="输入 9 3" xfId="2554"/>
    <cellStyle name="样式 1" xfId="309"/>
    <cellStyle name="一般_BSN" xfId="1300"/>
    <cellStyle name="注释 2" xfId="910"/>
    <cellStyle name="注释 2 10" xfId="1202"/>
    <cellStyle name="注释 2 11" xfId="1206"/>
    <cellStyle name="注释 2 12" xfId="1213"/>
    <cellStyle name="注释 2 13" xfId="208"/>
    <cellStyle name="注释 2 14" xfId="211"/>
    <cellStyle name="注释 2 2" xfId="749"/>
    <cellStyle name="注释 2 3" xfId="57"/>
    <cellStyle name="注释 2 4" xfId="754"/>
    <cellStyle name="注释 2 5" xfId="758"/>
    <cellStyle name="注释 2 6" xfId="2555"/>
    <cellStyle name="注释 2 7" xfId="2556"/>
    <cellStyle name="注释 2 8" xfId="2557"/>
    <cellStyle name="注释 2 9" xfId="2558"/>
    <cellStyle name="注释 3" xfId="915"/>
    <cellStyle name="注释 3 2" xfId="805"/>
    <cellStyle name="注释 3 3" xfId="812"/>
    <cellStyle name="注释 4" xfId="2101"/>
    <cellStyle name="注释 4 2" xfId="1782"/>
    <cellStyle name="注释 4 3" xfId="1827"/>
    <cellStyle name="注释 5" xfId="2559"/>
    <cellStyle name="注释 5 2" xfId="2262"/>
    <cellStyle name="注释 5 3" xfId="2560"/>
    <cellStyle name="注释 6" xfId="2561"/>
    <cellStyle name="注释 6 2" xfId="2264"/>
    <cellStyle name="注释 6 3" xfId="2562"/>
    <cellStyle name="注释 7" xfId="384"/>
    <cellStyle name="注释 7 2" xfId="2563"/>
    <cellStyle name="注释 7 3" xfId="2564"/>
    <cellStyle name="注释 8" xfId="388"/>
    <cellStyle name="注释 8 2" xfId="2565"/>
    <cellStyle name="注释 8 3" xfId="2566"/>
    <cellStyle name="注释 9" xfId="2567"/>
    <cellStyle name="注释 9 2" xfId="2254"/>
    <cellStyle name="注释 9 3" xfId="2495"/>
    <cellStyle name="표준_LOAD" xfId="1601"/>
  </cellStyles>
  <dxfs count="0"/>
  <tableStyles count="0" defaultTableStyle="TableStyleMedium2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13</xdr:col>
      <xdr:colOff>379730</xdr:colOff>
      <xdr:row>261</xdr:row>
      <xdr:rowOff>76904</xdr:rowOff>
    </xdr:to>
    <xdr:grpSp>
      <xdr:nvGrpSpPr>
        <xdr:cNvPr id="2" name="组合 1"/>
        <xdr:cNvGrpSpPr/>
      </xdr:nvGrpSpPr>
      <xdr:grpSpPr>
        <a:xfrm>
          <a:off x="0" y="0"/>
          <a:ext cx="9295130" cy="47311379"/>
          <a:chOff x="2" y="-26"/>
          <a:chExt cx="14638" cy="70587"/>
        </a:xfrm>
      </xdr:grpSpPr>
      <xdr:pic>
        <xdr:nvPicPr>
          <xdr:cNvPr id="3" name="图片 2" descr="赠品明细"/>
          <xdr:cNvPicPr>
            <a:picLocks noChangeAspect="1"/>
          </xdr:cNvPicPr>
        </xdr:nvPicPr>
        <xdr:blipFill>
          <a:blip xmlns:r="http://schemas.openxmlformats.org/officeDocument/2006/relationships" r:embed="rId1" cstate="print"/>
          <a:stretch>
            <a:fillRect/>
          </a:stretch>
        </xdr:blipFill>
        <xdr:spPr>
          <a:xfrm>
            <a:off x="90" y="21495"/>
            <a:ext cx="14550" cy="49066"/>
          </a:xfrm>
          <a:prstGeom prst="rect">
            <a:avLst/>
          </a:prstGeom>
        </xdr:spPr>
      </xdr:pic>
      <xdr:pic>
        <xdr:nvPicPr>
          <xdr:cNvPr id="4" name="图片 3" descr="恒丰航粉色最终版确认2016"/>
          <xdr:cNvPicPr>
            <a:picLocks noChangeAspect="1"/>
          </xdr:cNvPicPr>
        </xdr:nvPicPr>
        <xdr:blipFill>
          <a:blip xmlns:r="http://schemas.openxmlformats.org/officeDocument/2006/relationships" r:embed="rId2" cstate="print"/>
          <a:stretch>
            <a:fillRect/>
          </a:stretch>
        </xdr:blipFill>
        <xdr:spPr>
          <a:xfrm>
            <a:off x="2" y="-26"/>
            <a:ext cx="14555" cy="21435"/>
          </a:xfrm>
          <a:prstGeom prst="rect">
            <a:avLst/>
          </a:prstGeom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0</xdr:row>
      <xdr:rowOff>0</xdr:rowOff>
    </xdr:from>
    <xdr:to>
      <xdr:col>3</xdr:col>
      <xdr:colOff>1485900</xdr:colOff>
      <xdr:row>0</xdr:row>
      <xdr:rowOff>9525</xdr:rowOff>
    </xdr:to>
    <xdr:pic>
      <xdr:nvPicPr>
        <xdr:cNvPr id="2" name="Picture 1025" descr="东南亚"/>
        <xdr:cNvPicPr>
          <a:picLocks noChangeAspect="1"/>
        </xdr:cNvPicPr>
      </xdr:nvPicPr>
      <xdr:blipFill>
        <a:blip xmlns:r="http://schemas.openxmlformats.org/officeDocument/2006/relationships" r:embed="rId1" cstate="print">
          <a:lum/>
        </a:blip>
        <a:srcRect/>
        <a:stretch>
          <a:fillRect/>
        </a:stretch>
      </xdr:blipFill>
      <xdr:spPr>
        <a:xfrm>
          <a:off x="9525" y="0"/>
          <a:ext cx="3667125" cy="9525"/>
        </a:xfrm>
        <a:prstGeom prst="rect">
          <a:avLst/>
        </a:prstGeom>
        <a:noFill/>
        <a:ln w="9525">
          <a:noFill/>
          <a:miter/>
        </a:ln>
      </xdr:spPr>
    </xdr:pic>
    <xdr:clientData/>
  </xdr:twoCellAnchor>
  <xdr:twoCellAnchor>
    <xdr:from>
      <xdr:col>0</xdr:col>
      <xdr:colOff>76200</xdr:colOff>
      <xdr:row>0</xdr:row>
      <xdr:rowOff>0</xdr:rowOff>
    </xdr:from>
    <xdr:to>
      <xdr:col>0</xdr:col>
      <xdr:colOff>666750</xdr:colOff>
      <xdr:row>0</xdr:row>
      <xdr:rowOff>9525</xdr:rowOff>
    </xdr:to>
    <xdr:sp macro="" textlink="">
      <xdr:nvSpPr>
        <xdr:cNvPr id="3" name="AutoShape 1026"/>
        <xdr:cNvSpPr/>
      </xdr:nvSpPr>
      <xdr:spPr>
        <a:xfrm>
          <a:off x="76200" y="0"/>
          <a:ext cx="590550" cy="9525"/>
        </a:xfrm>
        <a:prstGeom prst="star4">
          <a:avLst>
            <a:gd name="adj" fmla="val 12500"/>
          </a:avLst>
        </a:prstGeom>
        <a:solidFill>
          <a:srgbClr val="333399"/>
        </a:solidFill>
        <a:ln w="9525" cap="flat" cmpd="sng">
          <a:solidFill>
            <a:srgbClr val="333399"/>
          </a:solidFill>
          <a:prstDash val="solid"/>
          <a:miter/>
          <a:headEnd type="none" w="med" len="med"/>
          <a:tailEnd type="none" w="med" len="med"/>
        </a:ln>
      </xdr:spPr>
    </xdr:sp>
    <xdr:clientData/>
  </xdr:twoCellAnchor>
  <xdr:twoCellAnchor>
    <xdr:from>
      <xdr:col>0</xdr:col>
      <xdr:colOff>695325</xdr:colOff>
      <xdr:row>0</xdr:row>
      <xdr:rowOff>0</xdr:rowOff>
    </xdr:from>
    <xdr:to>
      <xdr:col>2</xdr:col>
      <xdr:colOff>381000</xdr:colOff>
      <xdr:row>0</xdr:row>
      <xdr:rowOff>9525</xdr:rowOff>
    </xdr:to>
    <xdr:sp macro="" textlink="">
      <xdr:nvSpPr>
        <xdr:cNvPr id="4" name="WordArt 1027"/>
        <xdr:cNvSpPr/>
      </xdr:nvSpPr>
      <xdr:spPr>
        <a:xfrm>
          <a:off x="695325" y="0"/>
          <a:ext cx="704850" cy="9525"/>
        </a:xfrm>
        <a:prstGeom prst="rect">
          <a:avLst/>
        </a:prstGeom>
        <a:noFill/>
        <a:ln w="9525">
          <a:noFill/>
          <a:miter/>
        </a:ln>
      </xdr:spPr>
      <xdr:txBody>
        <a:bodyPr vertOverflow="clip" vert="horz" wrap="square" lIns="27432" tIns="18288" rIns="27432" bIns="0" anchor="t" upright="1"/>
        <a:lstStyle/>
        <a:p>
          <a:pPr algn="ctr" rtl="0"/>
          <a:r>
            <a:rPr lang="zh-CN" altLang="en-US" sz="2400" b="1" u="sng" strike="sngStrike">
              <a:solidFill>
                <a:srgbClr val="333399"/>
              </a:solidFill>
              <a:latin typeface="宋体" pitchFamily="7" charset="-122"/>
              <a:ea typeface="宋体" pitchFamily="7" charset="-122"/>
              <a:cs typeface="宋体" pitchFamily="7" charset="-122"/>
              <a:sym typeface="宋体" pitchFamily="7" charset="-122"/>
            </a:rPr>
            <a:t>欧洲、地中海航线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2</xdr:col>
      <xdr:colOff>371475</xdr:colOff>
      <xdr:row>0</xdr:row>
      <xdr:rowOff>9525</xdr:rowOff>
    </xdr:to>
    <xdr:grpSp>
      <xdr:nvGrpSpPr>
        <xdr:cNvPr id="5" name="Group 3970"/>
        <xdr:cNvGrpSpPr/>
      </xdr:nvGrpSpPr>
      <xdr:grpSpPr>
        <a:xfrm>
          <a:off x="0" y="0"/>
          <a:ext cx="1390650" cy="9525"/>
          <a:chOff x="0" y="0"/>
          <a:chExt cx="4383" cy="951"/>
        </a:xfrm>
      </xdr:grpSpPr>
      <xdr:sp macro="" textlink="">
        <xdr:nvSpPr>
          <xdr:cNvPr id="6" name="AutoShape 1029"/>
          <xdr:cNvSpPr>
            <a:spLocks noChangeAspect="1"/>
          </xdr:cNvSpPr>
        </xdr:nvSpPr>
        <xdr:spPr>
          <a:xfrm>
            <a:off x="0" y="0"/>
            <a:ext cx="4383" cy="951"/>
          </a:xfrm>
          <a:prstGeom prst="rect">
            <a:avLst/>
          </a:prstGeom>
          <a:solidFill>
            <a:srgbClr val="FFFFFF"/>
          </a:solidFill>
          <a:ln w="9525">
            <a:noFill/>
            <a:miter/>
          </a:ln>
        </xdr:spPr>
      </xdr:sp>
      <xdr:sp macro="" textlink="">
        <xdr:nvSpPr>
          <xdr:cNvPr id="7" name="AutoShape 1030"/>
          <xdr:cNvSpPr/>
        </xdr:nvSpPr>
        <xdr:spPr>
          <a:xfrm>
            <a:off x="0" y="0"/>
            <a:ext cx="939" cy="951"/>
          </a:xfrm>
          <a:prstGeom prst="star4">
            <a:avLst>
              <a:gd name="adj" fmla="val 12500"/>
            </a:avLst>
          </a:prstGeom>
          <a:solidFill>
            <a:srgbClr val="333399"/>
          </a:solidFill>
          <a:ln w="9525" cap="flat" cmpd="sng">
            <a:solidFill>
              <a:srgbClr val="333399"/>
            </a:solidFill>
            <a:prstDash val="solid"/>
            <a:miter/>
            <a:headEnd type="none" w="med" len="med"/>
            <a:tailEnd type="none" w="med" len="med"/>
          </a:ln>
        </xdr:spPr>
      </xdr:sp>
      <xdr:sp macro="" textlink="">
        <xdr:nvSpPr>
          <xdr:cNvPr id="8" name="WordArt 1031"/>
          <xdr:cNvSpPr/>
        </xdr:nvSpPr>
        <xdr:spPr>
          <a:xfrm>
            <a:off x="906" y="0"/>
            <a:ext cx="2571" cy="951"/>
          </a:xfrm>
          <a:prstGeom prst="rect">
            <a:avLst/>
          </a:prstGeom>
          <a:noFill/>
          <a:ln w="9525">
            <a:noFill/>
            <a:miter/>
          </a:ln>
        </xdr:spPr>
        <xdr:txBody>
          <a:bodyPr vertOverflow="clip" vert="horz" wrap="square" lIns="27432" tIns="18288" rIns="27432" bIns="0" anchor="t" upright="1"/>
          <a:lstStyle/>
          <a:p>
            <a:pPr algn="ctr" rtl="0"/>
            <a:r>
              <a:rPr lang="zh-CN" altLang="en-US" sz="2400" b="1" u="sng" strike="sngStrike">
                <a:solidFill>
                  <a:srgbClr val="333399"/>
                </a:solidFill>
                <a:latin typeface="宋体" pitchFamily="7" charset="-122"/>
                <a:ea typeface="宋体" pitchFamily="7" charset="-122"/>
                <a:cs typeface="宋体" pitchFamily="7" charset="-122"/>
                <a:sym typeface="宋体" pitchFamily="7" charset="-122"/>
              </a:rPr>
              <a:t>南美特价航线</a:t>
            </a:r>
          </a:p>
        </xdr:txBody>
      </xdr:sp>
    </xdr:grpSp>
    <xdr:clientData/>
  </xdr:twoCellAnchor>
  <xdr:twoCellAnchor>
    <xdr:from>
      <xdr:col>0</xdr:col>
      <xdr:colOff>0</xdr:colOff>
      <xdr:row>0</xdr:row>
      <xdr:rowOff>0</xdr:rowOff>
    </xdr:from>
    <xdr:to>
      <xdr:col>4</xdr:col>
      <xdr:colOff>28575</xdr:colOff>
      <xdr:row>0</xdr:row>
      <xdr:rowOff>9525</xdr:rowOff>
    </xdr:to>
    <xdr:grpSp>
      <xdr:nvGrpSpPr>
        <xdr:cNvPr id="9" name="Group 3971"/>
        <xdr:cNvGrpSpPr/>
      </xdr:nvGrpSpPr>
      <xdr:grpSpPr>
        <a:xfrm>
          <a:off x="0" y="0"/>
          <a:ext cx="3705225" cy="9525"/>
          <a:chOff x="0" y="0"/>
          <a:chExt cx="6660" cy="1092"/>
        </a:xfrm>
      </xdr:grpSpPr>
      <xdr:sp macro="" textlink="">
        <xdr:nvSpPr>
          <xdr:cNvPr id="10" name="AutoShape 1033"/>
          <xdr:cNvSpPr>
            <a:spLocks noChangeAspect="1"/>
          </xdr:cNvSpPr>
        </xdr:nvSpPr>
        <xdr:spPr>
          <a:xfrm>
            <a:off x="0" y="0"/>
            <a:ext cx="6660" cy="1092"/>
          </a:xfrm>
          <a:prstGeom prst="rect">
            <a:avLst/>
          </a:prstGeom>
          <a:noFill/>
          <a:ln w="9525">
            <a:noFill/>
            <a:miter/>
          </a:ln>
        </xdr:spPr>
      </xdr:sp>
      <xdr:sp macro="" textlink="">
        <xdr:nvSpPr>
          <xdr:cNvPr id="11" name="WordArt 1034"/>
          <xdr:cNvSpPr/>
        </xdr:nvSpPr>
        <xdr:spPr>
          <a:xfrm>
            <a:off x="1419" y="0"/>
            <a:ext cx="4988" cy="1092"/>
          </a:xfrm>
          <a:prstGeom prst="rect">
            <a:avLst/>
          </a:prstGeom>
          <a:noFill/>
          <a:ln w="9525">
            <a:noFill/>
            <a:miter/>
          </a:ln>
        </xdr:spPr>
        <xdr:txBody>
          <a:bodyPr vertOverflow="clip" vert="horz" wrap="square" lIns="27432" tIns="18288" rIns="27432" bIns="0" anchor="t" upright="1"/>
          <a:lstStyle/>
          <a:p>
            <a:pPr algn="ctr" rtl="0"/>
            <a:r>
              <a:rPr lang="zh-CN" altLang="en-US" sz="2400" b="1" u="sng" strike="sngStrike">
                <a:solidFill>
                  <a:srgbClr val="333399"/>
                </a:solidFill>
                <a:latin typeface="宋体" pitchFamily="7" charset="-122"/>
                <a:ea typeface="宋体" pitchFamily="7" charset="-122"/>
                <a:cs typeface="宋体" pitchFamily="7" charset="-122"/>
                <a:sym typeface="宋体" pitchFamily="7" charset="-122"/>
              </a:rPr>
              <a:t>中东、印巴、红海航线</a:t>
            </a:r>
          </a:p>
        </xdr:txBody>
      </xdr:sp>
      <xdr:sp macro="" textlink="">
        <xdr:nvSpPr>
          <xdr:cNvPr id="12" name="AutoShape 1035"/>
          <xdr:cNvSpPr/>
        </xdr:nvSpPr>
        <xdr:spPr>
          <a:xfrm>
            <a:off x="180" y="0"/>
            <a:ext cx="1080" cy="1092"/>
          </a:xfrm>
          <a:prstGeom prst="star4">
            <a:avLst>
              <a:gd name="adj" fmla="val 12500"/>
            </a:avLst>
          </a:prstGeom>
          <a:solidFill>
            <a:srgbClr val="333399"/>
          </a:solidFill>
          <a:ln w="9525" cap="flat" cmpd="sng">
            <a:solidFill>
              <a:srgbClr val="333399"/>
            </a:solidFill>
            <a:prstDash val="solid"/>
            <a:miter/>
            <a:headEnd type="none" w="med" len="med"/>
            <a:tailEnd type="none" w="med" len="med"/>
          </a:ln>
        </xdr:spPr>
      </xdr:sp>
    </xdr:grpSp>
    <xdr:clientData/>
  </xdr:twoCellAnchor>
  <xdr:twoCellAnchor>
    <xdr:from>
      <xdr:col>0</xdr:col>
      <xdr:colOff>0</xdr:colOff>
      <xdr:row>0</xdr:row>
      <xdr:rowOff>0</xdr:rowOff>
    </xdr:from>
    <xdr:to>
      <xdr:col>4</xdr:col>
      <xdr:colOff>371475</xdr:colOff>
      <xdr:row>0</xdr:row>
      <xdr:rowOff>9525</xdr:rowOff>
    </xdr:to>
    <xdr:grpSp>
      <xdr:nvGrpSpPr>
        <xdr:cNvPr id="13" name="Group 3972"/>
        <xdr:cNvGrpSpPr/>
      </xdr:nvGrpSpPr>
      <xdr:grpSpPr>
        <a:xfrm>
          <a:off x="0" y="0"/>
          <a:ext cx="4048125" cy="9525"/>
          <a:chOff x="0" y="0"/>
          <a:chExt cx="7200" cy="1092"/>
        </a:xfrm>
      </xdr:grpSpPr>
      <xdr:sp macro="" textlink="">
        <xdr:nvSpPr>
          <xdr:cNvPr id="14" name="AutoShape 1037"/>
          <xdr:cNvSpPr>
            <a:spLocks noChangeAspect="1"/>
          </xdr:cNvSpPr>
        </xdr:nvSpPr>
        <xdr:spPr>
          <a:xfrm>
            <a:off x="0" y="0"/>
            <a:ext cx="7200" cy="1092"/>
          </a:xfrm>
          <a:prstGeom prst="rect">
            <a:avLst/>
          </a:prstGeom>
          <a:noFill/>
          <a:ln w="9525">
            <a:noFill/>
            <a:miter/>
          </a:ln>
        </xdr:spPr>
      </xdr:sp>
      <xdr:sp macro="" textlink="">
        <xdr:nvSpPr>
          <xdr:cNvPr id="15" name="AutoShape 1038"/>
          <xdr:cNvSpPr/>
        </xdr:nvSpPr>
        <xdr:spPr>
          <a:xfrm>
            <a:off x="180" y="0"/>
            <a:ext cx="1080" cy="1092"/>
          </a:xfrm>
          <a:prstGeom prst="star4">
            <a:avLst>
              <a:gd name="adj" fmla="val 12500"/>
            </a:avLst>
          </a:prstGeom>
          <a:solidFill>
            <a:srgbClr val="333399"/>
          </a:solidFill>
          <a:ln w="9525" cap="flat" cmpd="sng">
            <a:solidFill>
              <a:srgbClr val="333399"/>
            </a:solidFill>
            <a:prstDash val="solid"/>
            <a:miter/>
            <a:headEnd type="none" w="med" len="med"/>
            <a:tailEnd type="none" w="med" len="med"/>
          </a:ln>
        </xdr:spPr>
      </xdr:sp>
      <xdr:sp macro="" textlink="">
        <xdr:nvSpPr>
          <xdr:cNvPr id="16" name="WordArt 1039"/>
          <xdr:cNvSpPr/>
        </xdr:nvSpPr>
        <xdr:spPr>
          <a:xfrm>
            <a:off x="1240" y="0"/>
            <a:ext cx="5811" cy="1092"/>
          </a:xfrm>
          <a:prstGeom prst="rect">
            <a:avLst/>
          </a:prstGeom>
          <a:noFill/>
          <a:ln w="9525">
            <a:noFill/>
            <a:miter/>
          </a:ln>
        </xdr:spPr>
        <xdr:txBody>
          <a:bodyPr vertOverflow="clip" vert="horz" wrap="square" lIns="27432" tIns="18288" rIns="27432" bIns="0" anchor="t" upright="1"/>
          <a:lstStyle/>
          <a:p>
            <a:pPr algn="ctr" rtl="0"/>
            <a:r>
              <a:rPr lang="zh-CN" altLang="en-US" sz="2400" b="1" u="sng" strike="sngStrike">
                <a:solidFill>
                  <a:srgbClr val="333399"/>
                </a:solidFill>
                <a:latin typeface="宋体" pitchFamily="7" charset="-122"/>
                <a:ea typeface="宋体" pitchFamily="7" charset="-122"/>
                <a:cs typeface="宋体" pitchFamily="7" charset="-122"/>
                <a:sym typeface="宋体" pitchFamily="7" charset="-122"/>
              </a:rPr>
              <a:t>南非、东非、西非、澳洲航线</a:t>
            </a:r>
          </a:p>
        </xdr:txBody>
      </xdr:sp>
    </xdr:grpSp>
    <xdr:clientData/>
  </xdr:twoCellAnchor>
  <xdr:twoCellAnchor>
    <xdr:from>
      <xdr:col>1</xdr:col>
      <xdr:colOff>0</xdr:colOff>
      <xdr:row>0</xdr:row>
      <xdr:rowOff>0</xdr:rowOff>
    </xdr:from>
    <xdr:to>
      <xdr:col>2</xdr:col>
      <xdr:colOff>9525</xdr:colOff>
      <xdr:row>0</xdr:row>
      <xdr:rowOff>9525</xdr:rowOff>
    </xdr:to>
    <xdr:sp macro="" textlink="">
      <xdr:nvSpPr>
        <xdr:cNvPr id="17" name="WordArt 16"/>
        <xdr:cNvSpPr/>
      </xdr:nvSpPr>
      <xdr:spPr>
        <a:xfrm>
          <a:off x="1019175" y="0"/>
          <a:ext cx="9525" cy="9525"/>
        </a:xfrm>
        <a:prstGeom prst="rect">
          <a:avLst/>
        </a:prstGeom>
        <a:noFill/>
        <a:ln w="9525">
          <a:noFill/>
          <a:miter/>
        </a:ln>
      </xdr:spPr>
      <xdr:txBody>
        <a:bodyPr vertOverflow="clip" vert="horz" wrap="square" lIns="27432" tIns="18288" rIns="0" bIns="0" anchor="t" upright="1"/>
        <a:lstStyle/>
        <a:p>
          <a:pPr algn="l" rtl="0"/>
          <a:r>
            <a:rPr lang="zh-CN" altLang="en-US" sz="2800" b="1" u="sng" strike="sngStrike">
              <a:solidFill>
                <a:srgbClr val="000080"/>
              </a:solidFill>
              <a:latin typeface="宋体" pitchFamily="7" charset="-122"/>
              <a:ea typeface="宋体" pitchFamily="7" charset="-122"/>
              <a:cs typeface="宋体" pitchFamily="7" charset="-122"/>
              <a:sym typeface="宋体" pitchFamily="7" charset="-122"/>
            </a:rPr>
            <a:t>东南亚航线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1</xdr:col>
      <xdr:colOff>0</xdr:colOff>
      <xdr:row>0</xdr:row>
      <xdr:rowOff>9525</xdr:rowOff>
    </xdr:to>
    <xdr:sp macro="" textlink="">
      <xdr:nvSpPr>
        <xdr:cNvPr id="18" name="AutoShape 17"/>
        <xdr:cNvSpPr/>
      </xdr:nvSpPr>
      <xdr:spPr>
        <a:xfrm>
          <a:off x="0" y="0"/>
          <a:ext cx="1019175" cy="9525"/>
        </a:xfrm>
        <a:prstGeom prst="star4">
          <a:avLst>
            <a:gd name="adj" fmla="val 12500"/>
          </a:avLst>
        </a:prstGeom>
        <a:solidFill>
          <a:srgbClr val="000080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sp>
    <xdr:clientData/>
  </xdr:twoCellAnchor>
  <xdr:twoCellAnchor>
    <xdr:from>
      <xdr:col>0</xdr:col>
      <xdr:colOff>9525</xdr:colOff>
      <xdr:row>0</xdr:row>
      <xdr:rowOff>0</xdr:rowOff>
    </xdr:from>
    <xdr:to>
      <xdr:col>3</xdr:col>
      <xdr:colOff>1485900</xdr:colOff>
      <xdr:row>0</xdr:row>
      <xdr:rowOff>9525</xdr:rowOff>
    </xdr:to>
    <xdr:pic>
      <xdr:nvPicPr>
        <xdr:cNvPr id="19" name="图片43" descr="东南亚"/>
        <xdr:cNvPicPr>
          <a:picLocks noChangeAspect="1"/>
        </xdr:cNvPicPr>
      </xdr:nvPicPr>
      <xdr:blipFill>
        <a:blip xmlns:r="http://schemas.openxmlformats.org/officeDocument/2006/relationships" r:embed="rId1" cstate="print">
          <a:lum/>
        </a:blip>
        <a:srcRect/>
        <a:stretch>
          <a:fillRect/>
        </a:stretch>
      </xdr:blipFill>
      <xdr:spPr>
        <a:xfrm>
          <a:off x="9525" y="0"/>
          <a:ext cx="3667125" cy="9525"/>
        </a:xfrm>
        <a:prstGeom prst="rect">
          <a:avLst/>
        </a:prstGeom>
        <a:noFill/>
        <a:ln w="9525">
          <a:noFill/>
          <a:miter/>
        </a:ln>
      </xdr:spPr>
    </xdr:pic>
    <xdr:clientData/>
  </xdr:twoCellAnchor>
  <xdr:twoCellAnchor>
    <xdr:from>
      <xdr:col>0</xdr:col>
      <xdr:colOff>76200</xdr:colOff>
      <xdr:row>0</xdr:row>
      <xdr:rowOff>0</xdr:rowOff>
    </xdr:from>
    <xdr:to>
      <xdr:col>0</xdr:col>
      <xdr:colOff>666750</xdr:colOff>
      <xdr:row>0</xdr:row>
      <xdr:rowOff>9525</xdr:rowOff>
    </xdr:to>
    <xdr:sp macro="" textlink="">
      <xdr:nvSpPr>
        <xdr:cNvPr id="20" name="十字星44"/>
        <xdr:cNvSpPr/>
      </xdr:nvSpPr>
      <xdr:spPr>
        <a:xfrm>
          <a:off x="76200" y="0"/>
          <a:ext cx="590550" cy="9525"/>
        </a:xfrm>
        <a:prstGeom prst="star4">
          <a:avLst>
            <a:gd name="adj" fmla="val 12500"/>
          </a:avLst>
        </a:prstGeom>
        <a:solidFill>
          <a:srgbClr val="333399"/>
        </a:solidFill>
        <a:ln w="9525" cap="flat" cmpd="sng">
          <a:solidFill>
            <a:srgbClr val="333399"/>
          </a:solidFill>
          <a:prstDash val="solid"/>
          <a:miter/>
          <a:headEnd type="none" w="med" len="med"/>
          <a:tailEnd type="none" w="med" len="med"/>
        </a:ln>
      </xdr:spPr>
    </xdr:sp>
    <xdr:clientData/>
  </xdr:twoCellAnchor>
  <xdr:twoCellAnchor>
    <xdr:from>
      <xdr:col>0</xdr:col>
      <xdr:colOff>695325</xdr:colOff>
      <xdr:row>0</xdr:row>
      <xdr:rowOff>0</xdr:rowOff>
    </xdr:from>
    <xdr:to>
      <xdr:col>2</xdr:col>
      <xdr:colOff>381000</xdr:colOff>
      <xdr:row>0</xdr:row>
      <xdr:rowOff>9525</xdr:rowOff>
    </xdr:to>
    <xdr:sp macro="" textlink="">
      <xdr:nvSpPr>
        <xdr:cNvPr id="21" name="矩形598"/>
        <xdr:cNvSpPr/>
      </xdr:nvSpPr>
      <xdr:spPr>
        <a:xfrm>
          <a:off x="695325" y="0"/>
          <a:ext cx="704850" cy="9525"/>
        </a:xfrm>
        <a:prstGeom prst="rect">
          <a:avLst/>
        </a:prstGeom>
        <a:noFill/>
        <a:ln w="9525">
          <a:noFill/>
          <a:miter/>
        </a:ln>
      </xdr:spPr>
      <xdr:txBody>
        <a:bodyPr vertOverflow="clip" vert="horz" wrap="square" lIns="27432" tIns="18288" rIns="27432" bIns="0" anchor="t" upright="1"/>
        <a:lstStyle/>
        <a:p>
          <a:pPr algn="ctr" rtl="0"/>
          <a:r>
            <a:rPr lang="zh-CN" altLang="en-US" sz="2400" b="1" u="sng" strike="sngStrike">
              <a:solidFill>
                <a:srgbClr val="333399"/>
              </a:solidFill>
              <a:latin typeface="宋体" pitchFamily="7" charset="-122"/>
              <a:ea typeface="宋体" pitchFamily="7" charset="-122"/>
              <a:cs typeface="宋体" pitchFamily="7" charset="-122"/>
              <a:sym typeface="宋体" pitchFamily="7" charset="-122"/>
            </a:rPr>
            <a:t>欧洲、地中海航线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2</xdr:col>
      <xdr:colOff>371475</xdr:colOff>
      <xdr:row>0</xdr:row>
      <xdr:rowOff>9525</xdr:rowOff>
    </xdr:to>
    <xdr:grpSp>
      <xdr:nvGrpSpPr>
        <xdr:cNvPr id="22" name="Group 3978"/>
        <xdr:cNvGrpSpPr/>
      </xdr:nvGrpSpPr>
      <xdr:grpSpPr>
        <a:xfrm>
          <a:off x="0" y="0"/>
          <a:ext cx="1390650" cy="9525"/>
          <a:chOff x="0" y="0"/>
          <a:chExt cx="4383" cy="951"/>
        </a:xfrm>
      </xdr:grpSpPr>
      <xdr:sp macro="" textlink="">
        <xdr:nvSpPr>
          <xdr:cNvPr id="23" name="AutoShape 1029"/>
          <xdr:cNvSpPr>
            <a:spLocks noChangeAspect="1"/>
          </xdr:cNvSpPr>
        </xdr:nvSpPr>
        <xdr:spPr>
          <a:xfrm>
            <a:off x="0" y="0"/>
            <a:ext cx="4383" cy="951"/>
          </a:xfrm>
          <a:prstGeom prst="rect">
            <a:avLst/>
          </a:prstGeom>
          <a:solidFill>
            <a:srgbClr val="FFFFFF"/>
          </a:solidFill>
          <a:ln w="9525">
            <a:noFill/>
            <a:miter/>
          </a:ln>
        </xdr:spPr>
      </xdr:sp>
      <xdr:sp macro="" textlink="">
        <xdr:nvSpPr>
          <xdr:cNvPr id="24" name="AutoShape 1030"/>
          <xdr:cNvSpPr/>
        </xdr:nvSpPr>
        <xdr:spPr>
          <a:xfrm>
            <a:off x="0" y="0"/>
            <a:ext cx="939" cy="951"/>
          </a:xfrm>
          <a:prstGeom prst="star4">
            <a:avLst>
              <a:gd name="adj" fmla="val 12500"/>
            </a:avLst>
          </a:prstGeom>
          <a:solidFill>
            <a:srgbClr val="333399"/>
          </a:solidFill>
          <a:ln w="9525" cap="flat" cmpd="sng">
            <a:solidFill>
              <a:srgbClr val="333399"/>
            </a:solidFill>
            <a:prstDash val="solid"/>
            <a:miter/>
            <a:headEnd type="none" w="med" len="med"/>
            <a:tailEnd type="none" w="med" len="med"/>
          </a:ln>
        </xdr:spPr>
      </xdr:sp>
      <xdr:sp macro="" textlink="">
        <xdr:nvSpPr>
          <xdr:cNvPr id="25" name="WordArt 1031"/>
          <xdr:cNvSpPr/>
        </xdr:nvSpPr>
        <xdr:spPr>
          <a:xfrm>
            <a:off x="906" y="0"/>
            <a:ext cx="2571" cy="951"/>
          </a:xfrm>
          <a:prstGeom prst="rect">
            <a:avLst/>
          </a:prstGeom>
          <a:noFill/>
          <a:ln w="9525">
            <a:noFill/>
            <a:miter/>
          </a:ln>
        </xdr:spPr>
        <xdr:txBody>
          <a:bodyPr vertOverflow="clip" vert="horz" wrap="square" lIns="27432" tIns="18288" rIns="27432" bIns="0" anchor="t" upright="1"/>
          <a:lstStyle/>
          <a:p>
            <a:pPr algn="ctr" rtl="0"/>
            <a:r>
              <a:rPr lang="zh-CN" altLang="en-US" sz="2400" b="1" u="sng" strike="sngStrike">
                <a:solidFill>
                  <a:srgbClr val="333399"/>
                </a:solidFill>
                <a:latin typeface="宋体" pitchFamily="7" charset="-122"/>
                <a:ea typeface="宋体" pitchFamily="7" charset="-122"/>
                <a:cs typeface="宋体" pitchFamily="7" charset="-122"/>
                <a:sym typeface="宋体" pitchFamily="7" charset="-122"/>
              </a:rPr>
              <a:t>南美特价航线</a:t>
            </a:r>
          </a:p>
        </xdr:txBody>
      </xdr:sp>
    </xdr:grpSp>
    <xdr:clientData/>
  </xdr:twoCellAnchor>
  <xdr:twoCellAnchor>
    <xdr:from>
      <xdr:col>0</xdr:col>
      <xdr:colOff>0</xdr:colOff>
      <xdr:row>0</xdr:row>
      <xdr:rowOff>0</xdr:rowOff>
    </xdr:from>
    <xdr:to>
      <xdr:col>4</xdr:col>
      <xdr:colOff>28575</xdr:colOff>
      <xdr:row>0</xdr:row>
      <xdr:rowOff>9525</xdr:rowOff>
    </xdr:to>
    <xdr:grpSp>
      <xdr:nvGrpSpPr>
        <xdr:cNvPr id="26" name="Group 3979"/>
        <xdr:cNvGrpSpPr/>
      </xdr:nvGrpSpPr>
      <xdr:grpSpPr>
        <a:xfrm>
          <a:off x="0" y="0"/>
          <a:ext cx="3705225" cy="9525"/>
          <a:chOff x="0" y="0"/>
          <a:chExt cx="6660" cy="1092"/>
        </a:xfrm>
      </xdr:grpSpPr>
      <xdr:sp macro="" textlink="">
        <xdr:nvSpPr>
          <xdr:cNvPr id="27" name="AutoShape 1033"/>
          <xdr:cNvSpPr>
            <a:spLocks noChangeAspect="1"/>
          </xdr:cNvSpPr>
        </xdr:nvSpPr>
        <xdr:spPr>
          <a:xfrm>
            <a:off x="0" y="0"/>
            <a:ext cx="6660" cy="1092"/>
          </a:xfrm>
          <a:prstGeom prst="rect">
            <a:avLst/>
          </a:prstGeom>
          <a:noFill/>
          <a:ln w="9525">
            <a:noFill/>
            <a:miter/>
          </a:ln>
        </xdr:spPr>
      </xdr:sp>
      <xdr:sp macro="" textlink="">
        <xdr:nvSpPr>
          <xdr:cNvPr id="28" name="WordArt 1034"/>
          <xdr:cNvSpPr/>
        </xdr:nvSpPr>
        <xdr:spPr>
          <a:xfrm>
            <a:off x="1419" y="0"/>
            <a:ext cx="4988" cy="1092"/>
          </a:xfrm>
          <a:prstGeom prst="rect">
            <a:avLst/>
          </a:prstGeom>
          <a:noFill/>
          <a:ln w="9525">
            <a:noFill/>
            <a:miter/>
          </a:ln>
        </xdr:spPr>
        <xdr:txBody>
          <a:bodyPr vertOverflow="clip" vert="horz" wrap="square" lIns="27432" tIns="18288" rIns="27432" bIns="0" anchor="t" upright="1"/>
          <a:lstStyle/>
          <a:p>
            <a:pPr algn="ctr" rtl="0"/>
            <a:r>
              <a:rPr lang="zh-CN" altLang="en-US" sz="2400" b="1" u="sng" strike="sngStrike">
                <a:solidFill>
                  <a:srgbClr val="333399"/>
                </a:solidFill>
                <a:latin typeface="宋体" pitchFamily="7" charset="-122"/>
                <a:ea typeface="宋体" pitchFamily="7" charset="-122"/>
                <a:cs typeface="宋体" pitchFamily="7" charset="-122"/>
                <a:sym typeface="宋体" pitchFamily="7" charset="-122"/>
              </a:rPr>
              <a:t>中东、印巴、红海航线</a:t>
            </a:r>
          </a:p>
        </xdr:txBody>
      </xdr:sp>
      <xdr:sp macro="" textlink="">
        <xdr:nvSpPr>
          <xdr:cNvPr id="29" name="AutoShape 1035"/>
          <xdr:cNvSpPr/>
        </xdr:nvSpPr>
        <xdr:spPr>
          <a:xfrm>
            <a:off x="180" y="0"/>
            <a:ext cx="1080" cy="1092"/>
          </a:xfrm>
          <a:prstGeom prst="star4">
            <a:avLst>
              <a:gd name="adj" fmla="val 12500"/>
            </a:avLst>
          </a:prstGeom>
          <a:solidFill>
            <a:srgbClr val="333399"/>
          </a:solidFill>
          <a:ln w="9525" cap="flat" cmpd="sng">
            <a:solidFill>
              <a:srgbClr val="333399"/>
            </a:solidFill>
            <a:prstDash val="solid"/>
            <a:miter/>
            <a:headEnd type="none" w="med" len="med"/>
            <a:tailEnd type="none" w="med" len="med"/>
          </a:ln>
        </xdr:spPr>
      </xdr:sp>
    </xdr:grpSp>
    <xdr:clientData/>
  </xdr:twoCellAnchor>
  <xdr:twoCellAnchor>
    <xdr:from>
      <xdr:col>0</xdr:col>
      <xdr:colOff>0</xdr:colOff>
      <xdr:row>0</xdr:row>
      <xdr:rowOff>0</xdr:rowOff>
    </xdr:from>
    <xdr:to>
      <xdr:col>4</xdr:col>
      <xdr:colOff>371475</xdr:colOff>
      <xdr:row>0</xdr:row>
      <xdr:rowOff>9525</xdr:rowOff>
    </xdr:to>
    <xdr:grpSp>
      <xdr:nvGrpSpPr>
        <xdr:cNvPr id="30" name="Group 3980"/>
        <xdr:cNvGrpSpPr/>
      </xdr:nvGrpSpPr>
      <xdr:grpSpPr>
        <a:xfrm>
          <a:off x="0" y="0"/>
          <a:ext cx="4048125" cy="9525"/>
          <a:chOff x="0" y="0"/>
          <a:chExt cx="7200" cy="1092"/>
        </a:xfrm>
      </xdr:grpSpPr>
      <xdr:sp macro="" textlink="">
        <xdr:nvSpPr>
          <xdr:cNvPr id="31" name="AutoShape 1037"/>
          <xdr:cNvSpPr>
            <a:spLocks noChangeAspect="1"/>
          </xdr:cNvSpPr>
        </xdr:nvSpPr>
        <xdr:spPr>
          <a:xfrm>
            <a:off x="0" y="0"/>
            <a:ext cx="7200" cy="1092"/>
          </a:xfrm>
          <a:prstGeom prst="rect">
            <a:avLst/>
          </a:prstGeom>
          <a:noFill/>
          <a:ln w="9525">
            <a:noFill/>
            <a:miter/>
          </a:ln>
        </xdr:spPr>
      </xdr:sp>
      <xdr:sp macro="" textlink="">
        <xdr:nvSpPr>
          <xdr:cNvPr id="32" name="AutoShape 1038"/>
          <xdr:cNvSpPr/>
        </xdr:nvSpPr>
        <xdr:spPr>
          <a:xfrm>
            <a:off x="180" y="0"/>
            <a:ext cx="1080" cy="1092"/>
          </a:xfrm>
          <a:prstGeom prst="star4">
            <a:avLst>
              <a:gd name="adj" fmla="val 12500"/>
            </a:avLst>
          </a:prstGeom>
          <a:solidFill>
            <a:srgbClr val="333399"/>
          </a:solidFill>
          <a:ln w="9525" cap="flat" cmpd="sng">
            <a:solidFill>
              <a:srgbClr val="333399"/>
            </a:solidFill>
            <a:prstDash val="solid"/>
            <a:miter/>
            <a:headEnd type="none" w="med" len="med"/>
            <a:tailEnd type="none" w="med" len="med"/>
          </a:ln>
        </xdr:spPr>
      </xdr:sp>
      <xdr:sp macro="" textlink="">
        <xdr:nvSpPr>
          <xdr:cNvPr id="33" name="WordArt 1039"/>
          <xdr:cNvSpPr/>
        </xdr:nvSpPr>
        <xdr:spPr>
          <a:xfrm>
            <a:off x="1240" y="0"/>
            <a:ext cx="5811" cy="1092"/>
          </a:xfrm>
          <a:prstGeom prst="rect">
            <a:avLst/>
          </a:prstGeom>
          <a:noFill/>
          <a:ln w="9525">
            <a:noFill/>
            <a:miter/>
          </a:ln>
        </xdr:spPr>
        <xdr:txBody>
          <a:bodyPr vertOverflow="clip" vert="horz" wrap="square" lIns="27432" tIns="18288" rIns="27432" bIns="0" anchor="t" upright="1"/>
          <a:lstStyle/>
          <a:p>
            <a:pPr algn="ctr" rtl="0"/>
            <a:r>
              <a:rPr lang="zh-CN" altLang="en-US" sz="2400" b="1" u="sng" strike="sngStrike">
                <a:solidFill>
                  <a:srgbClr val="333399"/>
                </a:solidFill>
                <a:latin typeface="宋体" pitchFamily="7" charset="-122"/>
                <a:ea typeface="宋体" pitchFamily="7" charset="-122"/>
                <a:cs typeface="宋体" pitchFamily="7" charset="-122"/>
                <a:sym typeface="宋体" pitchFamily="7" charset="-122"/>
              </a:rPr>
              <a:t>南非、东非、西非、澳洲航线</a:t>
            </a:r>
          </a:p>
        </xdr:txBody>
      </xdr:sp>
    </xdr:grpSp>
    <xdr:clientData/>
  </xdr:twoCellAnchor>
  <xdr:twoCellAnchor>
    <xdr:from>
      <xdr:col>1</xdr:col>
      <xdr:colOff>0</xdr:colOff>
      <xdr:row>0</xdr:row>
      <xdr:rowOff>0</xdr:rowOff>
    </xdr:from>
    <xdr:to>
      <xdr:col>2</xdr:col>
      <xdr:colOff>9525</xdr:colOff>
      <xdr:row>0</xdr:row>
      <xdr:rowOff>9525</xdr:rowOff>
    </xdr:to>
    <xdr:sp macro="" textlink="">
      <xdr:nvSpPr>
        <xdr:cNvPr id="34" name="矩形611"/>
        <xdr:cNvSpPr/>
      </xdr:nvSpPr>
      <xdr:spPr>
        <a:xfrm>
          <a:off x="1019175" y="0"/>
          <a:ext cx="9525" cy="9525"/>
        </a:xfrm>
        <a:prstGeom prst="rect">
          <a:avLst/>
        </a:prstGeom>
        <a:noFill/>
        <a:ln w="9525">
          <a:noFill/>
          <a:miter/>
        </a:ln>
      </xdr:spPr>
      <xdr:txBody>
        <a:bodyPr vertOverflow="clip" vert="horz" wrap="square" lIns="27432" tIns="18288" rIns="0" bIns="0" anchor="t" upright="1"/>
        <a:lstStyle/>
        <a:p>
          <a:pPr algn="l" rtl="0"/>
          <a:r>
            <a:rPr lang="zh-CN" altLang="en-US" sz="2800" b="1" u="sng" strike="sngStrike">
              <a:solidFill>
                <a:srgbClr val="000080"/>
              </a:solidFill>
              <a:latin typeface="宋体" pitchFamily="7" charset="-122"/>
              <a:ea typeface="宋体" pitchFamily="7" charset="-122"/>
              <a:cs typeface="宋体" pitchFamily="7" charset="-122"/>
              <a:sym typeface="宋体" pitchFamily="7" charset="-122"/>
            </a:rPr>
            <a:t>东南亚航线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1</xdr:col>
      <xdr:colOff>0</xdr:colOff>
      <xdr:row>0</xdr:row>
      <xdr:rowOff>9525</xdr:rowOff>
    </xdr:to>
    <xdr:sp macro="" textlink="">
      <xdr:nvSpPr>
        <xdr:cNvPr id="35" name="十字星50"/>
        <xdr:cNvSpPr/>
      </xdr:nvSpPr>
      <xdr:spPr>
        <a:xfrm>
          <a:off x="0" y="0"/>
          <a:ext cx="1019175" cy="9525"/>
        </a:xfrm>
        <a:prstGeom prst="star4">
          <a:avLst>
            <a:gd name="adj" fmla="val 12500"/>
          </a:avLst>
        </a:prstGeom>
        <a:solidFill>
          <a:srgbClr val="000080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0</xdr:row>
      <xdr:rowOff>0</xdr:rowOff>
    </xdr:from>
    <xdr:to>
      <xdr:col>3</xdr:col>
      <xdr:colOff>1485900</xdr:colOff>
      <xdr:row>0</xdr:row>
      <xdr:rowOff>9525</xdr:rowOff>
    </xdr:to>
    <xdr:pic>
      <xdr:nvPicPr>
        <xdr:cNvPr id="100387" name="Picture 1025" descr="东南亚"/>
        <xdr:cNvPicPr>
          <a:picLocks noChangeAspect="1"/>
        </xdr:cNvPicPr>
      </xdr:nvPicPr>
      <xdr:blipFill>
        <a:blip xmlns:r="http://schemas.openxmlformats.org/officeDocument/2006/relationships" r:embed="rId1" cstate="print">
          <a:lum/>
        </a:blip>
        <a:srcRect/>
        <a:stretch>
          <a:fillRect/>
        </a:stretch>
      </xdr:blipFill>
      <xdr:spPr>
        <a:xfrm>
          <a:off x="9525" y="0"/>
          <a:ext cx="3743325" cy="9525"/>
        </a:xfrm>
        <a:prstGeom prst="rect">
          <a:avLst/>
        </a:prstGeom>
        <a:noFill/>
        <a:ln w="9525">
          <a:noFill/>
          <a:miter/>
        </a:ln>
      </xdr:spPr>
    </xdr:pic>
    <xdr:clientData/>
  </xdr:twoCellAnchor>
  <xdr:twoCellAnchor>
    <xdr:from>
      <xdr:col>0</xdr:col>
      <xdr:colOff>76200</xdr:colOff>
      <xdr:row>0</xdr:row>
      <xdr:rowOff>0</xdr:rowOff>
    </xdr:from>
    <xdr:to>
      <xdr:col>0</xdr:col>
      <xdr:colOff>666750</xdr:colOff>
      <xdr:row>0</xdr:row>
      <xdr:rowOff>9525</xdr:rowOff>
    </xdr:to>
    <xdr:sp macro="" textlink="">
      <xdr:nvSpPr>
        <xdr:cNvPr id="100388" name="AutoShape 1026"/>
        <xdr:cNvSpPr/>
      </xdr:nvSpPr>
      <xdr:spPr>
        <a:xfrm>
          <a:off x="76200" y="0"/>
          <a:ext cx="590550" cy="9525"/>
        </a:xfrm>
        <a:prstGeom prst="star4">
          <a:avLst>
            <a:gd name="adj" fmla="val 12500"/>
          </a:avLst>
        </a:prstGeom>
        <a:solidFill>
          <a:srgbClr val="333399"/>
        </a:solidFill>
        <a:ln w="9525" cap="flat" cmpd="sng">
          <a:solidFill>
            <a:srgbClr val="333399"/>
          </a:solidFill>
          <a:prstDash val="solid"/>
          <a:miter/>
          <a:headEnd type="none" w="med" len="med"/>
          <a:tailEnd type="none" w="med" len="med"/>
        </a:ln>
      </xdr:spPr>
    </xdr:sp>
    <xdr:clientData/>
  </xdr:twoCellAnchor>
  <xdr:twoCellAnchor>
    <xdr:from>
      <xdr:col>0</xdr:col>
      <xdr:colOff>695325</xdr:colOff>
      <xdr:row>0</xdr:row>
      <xdr:rowOff>0</xdr:rowOff>
    </xdr:from>
    <xdr:to>
      <xdr:col>2</xdr:col>
      <xdr:colOff>381000</xdr:colOff>
      <xdr:row>0</xdr:row>
      <xdr:rowOff>9525</xdr:rowOff>
    </xdr:to>
    <xdr:sp macro="" textlink="">
      <xdr:nvSpPr>
        <xdr:cNvPr id="100440" name="WordArt 1027"/>
        <xdr:cNvSpPr/>
      </xdr:nvSpPr>
      <xdr:spPr>
        <a:xfrm>
          <a:off x="695325" y="0"/>
          <a:ext cx="704850" cy="9525"/>
        </a:xfrm>
        <a:prstGeom prst="rect">
          <a:avLst/>
        </a:prstGeom>
        <a:noFill/>
        <a:ln w="9525">
          <a:noFill/>
          <a:miter/>
        </a:ln>
      </xdr:spPr>
      <xdr:txBody>
        <a:bodyPr vertOverflow="clip" vert="horz" wrap="square" lIns="27432" tIns="18288" rIns="27432" bIns="0" anchor="t" upright="1"/>
        <a:lstStyle/>
        <a:p>
          <a:pPr algn="ctr" rtl="0"/>
          <a:r>
            <a:rPr lang="zh-CN" altLang="en-US" sz="2400" b="1" u="sng" strike="sngStrike">
              <a:solidFill>
                <a:srgbClr val="333399"/>
              </a:solidFill>
              <a:latin typeface="宋体" pitchFamily="7" charset="-122"/>
              <a:ea typeface="宋体" pitchFamily="7" charset="-122"/>
              <a:cs typeface="宋体" pitchFamily="7" charset="-122"/>
              <a:sym typeface="宋体" pitchFamily="7" charset="-122"/>
            </a:rPr>
            <a:t>欧洲、地中海航线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2</xdr:col>
      <xdr:colOff>371475</xdr:colOff>
      <xdr:row>0</xdr:row>
      <xdr:rowOff>9525</xdr:rowOff>
    </xdr:to>
    <xdr:grpSp>
      <xdr:nvGrpSpPr>
        <xdr:cNvPr id="100390" name="Group 3970"/>
        <xdr:cNvGrpSpPr/>
      </xdr:nvGrpSpPr>
      <xdr:grpSpPr>
        <a:xfrm>
          <a:off x="0" y="0"/>
          <a:ext cx="1390650" cy="9525"/>
          <a:chOff x="0" y="0"/>
          <a:chExt cx="4383" cy="951"/>
        </a:xfrm>
      </xdr:grpSpPr>
      <xdr:sp macro="" textlink="">
        <xdr:nvSpPr>
          <xdr:cNvPr id="100439" name="AutoShape 1029"/>
          <xdr:cNvSpPr>
            <a:spLocks noChangeAspect="1"/>
          </xdr:cNvSpPr>
        </xdr:nvSpPr>
        <xdr:spPr>
          <a:xfrm>
            <a:off x="0" y="0"/>
            <a:ext cx="4383" cy="951"/>
          </a:xfrm>
          <a:prstGeom prst="rect">
            <a:avLst/>
          </a:prstGeom>
          <a:solidFill>
            <a:srgbClr val="FFFFFF"/>
          </a:solidFill>
          <a:ln w="9525">
            <a:noFill/>
            <a:miter/>
          </a:ln>
        </xdr:spPr>
      </xdr:sp>
      <xdr:sp macro="" textlink="">
        <xdr:nvSpPr>
          <xdr:cNvPr id="100419" name="AutoShape 1030"/>
          <xdr:cNvSpPr/>
        </xdr:nvSpPr>
        <xdr:spPr>
          <a:xfrm>
            <a:off x="0" y="0"/>
            <a:ext cx="939" cy="951"/>
          </a:xfrm>
          <a:prstGeom prst="star4">
            <a:avLst>
              <a:gd name="adj" fmla="val 12500"/>
            </a:avLst>
          </a:prstGeom>
          <a:solidFill>
            <a:srgbClr val="333399"/>
          </a:solidFill>
          <a:ln w="9525" cap="flat" cmpd="sng">
            <a:solidFill>
              <a:srgbClr val="333399"/>
            </a:solidFill>
            <a:prstDash val="solid"/>
            <a:miter/>
            <a:headEnd type="none" w="med" len="med"/>
            <a:tailEnd type="none" w="med" len="med"/>
          </a:ln>
        </xdr:spPr>
      </xdr:sp>
      <xdr:sp macro="" textlink="">
        <xdr:nvSpPr>
          <xdr:cNvPr id="100438" name="WordArt 1031"/>
          <xdr:cNvSpPr/>
        </xdr:nvSpPr>
        <xdr:spPr>
          <a:xfrm>
            <a:off x="906" y="0"/>
            <a:ext cx="2571" cy="951"/>
          </a:xfrm>
          <a:prstGeom prst="rect">
            <a:avLst/>
          </a:prstGeom>
          <a:noFill/>
          <a:ln w="9525">
            <a:noFill/>
            <a:miter/>
          </a:ln>
        </xdr:spPr>
        <xdr:txBody>
          <a:bodyPr vertOverflow="clip" vert="horz" wrap="square" lIns="27432" tIns="18288" rIns="27432" bIns="0" anchor="t" upright="1"/>
          <a:lstStyle/>
          <a:p>
            <a:pPr algn="ctr" rtl="0"/>
            <a:r>
              <a:rPr lang="zh-CN" altLang="en-US" sz="2400" b="1" u="sng" strike="sngStrike">
                <a:solidFill>
                  <a:srgbClr val="333399"/>
                </a:solidFill>
                <a:latin typeface="宋体" pitchFamily="7" charset="-122"/>
                <a:ea typeface="宋体" pitchFamily="7" charset="-122"/>
                <a:cs typeface="宋体" pitchFamily="7" charset="-122"/>
                <a:sym typeface="宋体" pitchFamily="7" charset="-122"/>
              </a:rPr>
              <a:t>南美特价航线</a:t>
            </a:r>
          </a:p>
        </xdr:txBody>
      </xdr:sp>
    </xdr:grpSp>
    <xdr:clientData/>
  </xdr:twoCellAnchor>
  <xdr:twoCellAnchor>
    <xdr:from>
      <xdr:col>0</xdr:col>
      <xdr:colOff>0</xdr:colOff>
      <xdr:row>0</xdr:row>
      <xdr:rowOff>0</xdr:rowOff>
    </xdr:from>
    <xdr:to>
      <xdr:col>4</xdr:col>
      <xdr:colOff>28575</xdr:colOff>
      <xdr:row>0</xdr:row>
      <xdr:rowOff>9525</xdr:rowOff>
    </xdr:to>
    <xdr:grpSp>
      <xdr:nvGrpSpPr>
        <xdr:cNvPr id="100391" name="Group 3971"/>
        <xdr:cNvGrpSpPr/>
      </xdr:nvGrpSpPr>
      <xdr:grpSpPr>
        <a:xfrm>
          <a:off x="0" y="0"/>
          <a:ext cx="3352800" cy="9525"/>
          <a:chOff x="0" y="0"/>
          <a:chExt cx="6660" cy="1092"/>
        </a:xfrm>
      </xdr:grpSpPr>
      <xdr:sp macro="" textlink="">
        <xdr:nvSpPr>
          <xdr:cNvPr id="100415" name="AutoShape 1033"/>
          <xdr:cNvSpPr>
            <a:spLocks noChangeAspect="1"/>
          </xdr:cNvSpPr>
        </xdr:nvSpPr>
        <xdr:spPr>
          <a:xfrm>
            <a:off x="0" y="0"/>
            <a:ext cx="6660" cy="1092"/>
          </a:xfrm>
          <a:prstGeom prst="rect">
            <a:avLst/>
          </a:prstGeom>
          <a:noFill/>
          <a:ln w="9525">
            <a:noFill/>
            <a:miter/>
          </a:ln>
        </xdr:spPr>
      </xdr:sp>
      <xdr:sp macro="" textlink="">
        <xdr:nvSpPr>
          <xdr:cNvPr id="100437" name="WordArt 1034"/>
          <xdr:cNvSpPr/>
        </xdr:nvSpPr>
        <xdr:spPr>
          <a:xfrm>
            <a:off x="1419" y="0"/>
            <a:ext cx="4988" cy="1092"/>
          </a:xfrm>
          <a:prstGeom prst="rect">
            <a:avLst/>
          </a:prstGeom>
          <a:noFill/>
          <a:ln w="9525">
            <a:noFill/>
            <a:miter/>
          </a:ln>
        </xdr:spPr>
        <xdr:txBody>
          <a:bodyPr vertOverflow="clip" vert="horz" wrap="square" lIns="27432" tIns="18288" rIns="27432" bIns="0" anchor="t" upright="1"/>
          <a:lstStyle/>
          <a:p>
            <a:pPr algn="ctr" rtl="0"/>
            <a:r>
              <a:rPr lang="zh-CN" altLang="en-US" sz="2400" b="1" u="sng" strike="sngStrike">
                <a:solidFill>
                  <a:srgbClr val="333399"/>
                </a:solidFill>
                <a:latin typeface="宋体" pitchFamily="7" charset="-122"/>
                <a:ea typeface="宋体" pitchFamily="7" charset="-122"/>
                <a:cs typeface="宋体" pitchFamily="7" charset="-122"/>
                <a:sym typeface="宋体" pitchFamily="7" charset="-122"/>
              </a:rPr>
              <a:t>中东、印巴、红海航线</a:t>
            </a:r>
          </a:p>
        </xdr:txBody>
      </xdr:sp>
      <xdr:sp macro="" textlink="">
        <xdr:nvSpPr>
          <xdr:cNvPr id="100417" name="AutoShape 1035"/>
          <xdr:cNvSpPr/>
        </xdr:nvSpPr>
        <xdr:spPr>
          <a:xfrm>
            <a:off x="180" y="0"/>
            <a:ext cx="1080" cy="1092"/>
          </a:xfrm>
          <a:prstGeom prst="star4">
            <a:avLst>
              <a:gd name="adj" fmla="val 12500"/>
            </a:avLst>
          </a:prstGeom>
          <a:solidFill>
            <a:srgbClr val="333399"/>
          </a:solidFill>
          <a:ln w="9525" cap="flat" cmpd="sng">
            <a:solidFill>
              <a:srgbClr val="333399"/>
            </a:solidFill>
            <a:prstDash val="solid"/>
            <a:miter/>
            <a:headEnd type="none" w="med" len="med"/>
            <a:tailEnd type="none" w="med" len="med"/>
          </a:ln>
        </xdr:spPr>
      </xdr:sp>
    </xdr:grpSp>
    <xdr:clientData/>
  </xdr:twoCellAnchor>
  <xdr:twoCellAnchor>
    <xdr:from>
      <xdr:col>0</xdr:col>
      <xdr:colOff>0</xdr:colOff>
      <xdr:row>0</xdr:row>
      <xdr:rowOff>0</xdr:rowOff>
    </xdr:from>
    <xdr:to>
      <xdr:col>4</xdr:col>
      <xdr:colOff>371475</xdr:colOff>
      <xdr:row>0</xdr:row>
      <xdr:rowOff>9525</xdr:rowOff>
    </xdr:to>
    <xdr:grpSp>
      <xdr:nvGrpSpPr>
        <xdr:cNvPr id="100392" name="Group 3972"/>
        <xdr:cNvGrpSpPr/>
      </xdr:nvGrpSpPr>
      <xdr:grpSpPr>
        <a:xfrm>
          <a:off x="0" y="0"/>
          <a:ext cx="3695700" cy="9525"/>
          <a:chOff x="0" y="0"/>
          <a:chExt cx="7200" cy="1092"/>
        </a:xfrm>
      </xdr:grpSpPr>
      <xdr:sp macro="" textlink="">
        <xdr:nvSpPr>
          <xdr:cNvPr id="100412" name="AutoShape 1037"/>
          <xdr:cNvSpPr>
            <a:spLocks noChangeAspect="1"/>
          </xdr:cNvSpPr>
        </xdr:nvSpPr>
        <xdr:spPr>
          <a:xfrm>
            <a:off x="0" y="0"/>
            <a:ext cx="7200" cy="1092"/>
          </a:xfrm>
          <a:prstGeom prst="rect">
            <a:avLst/>
          </a:prstGeom>
          <a:noFill/>
          <a:ln w="9525">
            <a:noFill/>
            <a:miter/>
          </a:ln>
        </xdr:spPr>
      </xdr:sp>
      <xdr:sp macro="" textlink="">
        <xdr:nvSpPr>
          <xdr:cNvPr id="100413" name="AutoShape 1038"/>
          <xdr:cNvSpPr/>
        </xdr:nvSpPr>
        <xdr:spPr>
          <a:xfrm>
            <a:off x="180" y="0"/>
            <a:ext cx="1080" cy="1092"/>
          </a:xfrm>
          <a:prstGeom prst="star4">
            <a:avLst>
              <a:gd name="adj" fmla="val 12500"/>
            </a:avLst>
          </a:prstGeom>
          <a:solidFill>
            <a:srgbClr val="333399"/>
          </a:solidFill>
          <a:ln w="9525" cap="flat" cmpd="sng">
            <a:solidFill>
              <a:srgbClr val="333399"/>
            </a:solidFill>
            <a:prstDash val="solid"/>
            <a:miter/>
            <a:headEnd type="none" w="med" len="med"/>
            <a:tailEnd type="none" w="med" len="med"/>
          </a:ln>
        </xdr:spPr>
      </xdr:sp>
      <xdr:sp macro="" textlink="">
        <xdr:nvSpPr>
          <xdr:cNvPr id="100436" name="WordArt 1039"/>
          <xdr:cNvSpPr/>
        </xdr:nvSpPr>
        <xdr:spPr>
          <a:xfrm>
            <a:off x="1240" y="0"/>
            <a:ext cx="5811" cy="1092"/>
          </a:xfrm>
          <a:prstGeom prst="rect">
            <a:avLst/>
          </a:prstGeom>
          <a:noFill/>
          <a:ln w="9525">
            <a:noFill/>
            <a:miter/>
          </a:ln>
        </xdr:spPr>
        <xdr:txBody>
          <a:bodyPr vertOverflow="clip" vert="horz" wrap="square" lIns="27432" tIns="18288" rIns="27432" bIns="0" anchor="t" upright="1"/>
          <a:lstStyle/>
          <a:p>
            <a:pPr algn="ctr" rtl="0"/>
            <a:r>
              <a:rPr lang="zh-CN" altLang="en-US" sz="2400" b="1" u="sng" strike="sngStrike">
                <a:solidFill>
                  <a:srgbClr val="333399"/>
                </a:solidFill>
                <a:latin typeface="宋体" pitchFamily="7" charset="-122"/>
                <a:ea typeface="宋体" pitchFamily="7" charset="-122"/>
                <a:cs typeface="宋体" pitchFamily="7" charset="-122"/>
                <a:sym typeface="宋体" pitchFamily="7" charset="-122"/>
              </a:rPr>
              <a:t>南非、东非、西非、澳洲航线</a:t>
            </a:r>
          </a:p>
        </xdr:txBody>
      </xdr:sp>
    </xdr:grpSp>
    <xdr:clientData/>
  </xdr:twoCellAnchor>
  <xdr:twoCellAnchor>
    <xdr:from>
      <xdr:col>1</xdr:col>
      <xdr:colOff>0</xdr:colOff>
      <xdr:row>0</xdr:row>
      <xdr:rowOff>0</xdr:rowOff>
    </xdr:from>
    <xdr:to>
      <xdr:col>2</xdr:col>
      <xdr:colOff>9525</xdr:colOff>
      <xdr:row>0</xdr:row>
      <xdr:rowOff>9525</xdr:rowOff>
    </xdr:to>
    <xdr:sp macro="" textlink="">
      <xdr:nvSpPr>
        <xdr:cNvPr id="100435" name="WordArt 16"/>
        <xdr:cNvSpPr/>
      </xdr:nvSpPr>
      <xdr:spPr>
        <a:xfrm>
          <a:off x="1019175" y="0"/>
          <a:ext cx="9525" cy="9525"/>
        </a:xfrm>
        <a:prstGeom prst="rect">
          <a:avLst/>
        </a:prstGeom>
        <a:noFill/>
        <a:ln w="9525">
          <a:noFill/>
          <a:miter/>
        </a:ln>
      </xdr:spPr>
      <xdr:txBody>
        <a:bodyPr vertOverflow="clip" vert="horz" wrap="square" lIns="27432" tIns="18288" rIns="0" bIns="0" anchor="t" upright="1"/>
        <a:lstStyle/>
        <a:p>
          <a:pPr algn="l" rtl="0"/>
          <a:r>
            <a:rPr lang="zh-CN" altLang="en-US" sz="2800" b="1" u="sng" strike="sngStrike">
              <a:solidFill>
                <a:srgbClr val="000080"/>
              </a:solidFill>
              <a:latin typeface="宋体" pitchFamily="7" charset="-122"/>
              <a:ea typeface="宋体" pitchFamily="7" charset="-122"/>
              <a:cs typeface="宋体" pitchFamily="7" charset="-122"/>
              <a:sym typeface="宋体" pitchFamily="7" charset="-122"/>
            </a:rPr>
            <a:t>东南亚航线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1</xdr:col>
      <xdr:colOff>0</xdr:colOff>
      <xdr:row>0</xdr:row>
      <xdr:rowOff>9525</xdr:rowOff>
    </xdr:to>
    <xdr:sp macro="" textlink="">
      <xdr:nvSpPr>
        <xdr:cNvPr id="100394" name="AutoShape 17"/>
        <xdr:cNvSpPr/>
      </xdr:nvSpPr>
      <xdr:spPr>
        <a:xfrm>
          <a:off x="0" y="0"/>
          <a:ext cx="1019175" cy="9525"/>
        </a:xfrm>
        <a:prstGeom prst="star4">
          <a:avLst>
            <a:gd name="adj" fmla="val 12500"/>
          </a:avLst>
        </a:prstGeom>
        <a:solidFill>
          <a:srgbClr val="000080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sp>
    <xdr:clientData/>
  </xdr:twoCellAnchor>
  <xdr:twoCellAnchor>
    <xdr:from>
      <xdr:col>0</xdr:col>
      <xdr:colOff>9525</xdr:colOff>
      <xdr:row>0</xdr:row>
      <xdr:rowOff>0</xdr:rowOff>
    </xdr:from>
    <xdr:to>
      <xdr:col>3</xdr:col>
      <xdr:colOff>1485900</xdr:colOff>
      <xdr:row>0</xdr:row>
      <xdr:rowOff>9525</xdr:rowOff>
    </xdr:to>
    <xdr:pic>
      <xdr:nvPicPr>
        <xdr:cNvPr id="100395" name="图片43" descr="东南亚"/>
        <xdr:cNvPicPr>
          <a:picLocks noChangeAspect="1"/>
        </xdr:cNvPicPr>
      </xdr:nvPicPr>
      <xdr:blipFill>
        <a:blip xmlns:r="http://schemas.openxmlformats.org/officeDocument/2006/relationships" r:embed="rId1" cstate="print">
          <a:lum/>
        </a:blip>
        <a:srcRect/>
        <a:stretch>
          <a:fillRect/>
        </a:stretch>
      </xdr:blipFill>
      <xdr:spPr>
        <a:xfrm>
          <a:off x="9525" y="0"/>
          <a:ext cx="3743325" cy="9525"/>
        </a:xfrm>
        <a:prstGeom prst="rect">
          <a:avLst/>
        </a:prstGeom>
        <a:noFill/>
        <a:ln w="9525">
          <a:noFill/>
          <a:miter/>
        </a:ln>
      </xdr:spPr>
    </xdr:pic>
    <xdr:clientData/>
  </xdr:twoCellAnchor>
  <xdr:twoCellAnchor>
    <xdr:from>
      <xdr:col>0</xdr:col>
      <xdr:colOff>76200</xdr:colOff>
      <xdr:row>0</xdr:row>
      <xdr:rowOff>0</xdr:rowOff>
    </xdr:from>
    <xdr:to>
      <xdr:col>0</xdr:col>
      <xdr:colOff>666750</xdr:colOff>
      <xdr:row>0</xdr:row>
      <xdr:rowOff>9525</xdr:rowOff>
    </xdr:to>
    <xdr:sp macro="" textlink="">
      <xdr:nvSpPr>
        <xdr:cNvPr id="100396" name="十字星44"/>
        <xdr:cNvSpPr/>
      </xdr:nvSpPr>
      <xdr:spPr>
        <a:xfrm>
          <a:off x="76200" y="0"/>
          <a:ext cx="590550" cy="9525"/>
        </a:xfrm>
        <a:prstGeom prst="star4">
          <a:avLst>
            <a:gd name="adj" fmla="val 12500"/>
          </a:avLst>
        </a:prstGeom>
        <a:solidFill>
          <a:srgbClr val="333399"/>
        </a:solidFill>
        <a:ln w="9525" cap="flat" cmpd="sng">
          <a:solidFill>
            <a:srgbClr val="333399"/>
          </a:solidFill>
          <a:prstDash val="solid"/>
          <a:miter/>
          <a:headEnd type="none" w="med" len="med"/>
          <a:tailEnd type="none" w="med" len="med"/>
        </a:ln>
      </xdr:spPr>
    </xdr:sp>
    <xdr:clientData/>
  </xdr:twoCellAnchor>
  <xdr:twoCellAnchor>
    <xdr:from>
      <xdr:col>0</xdr:col>
      <xdr:colOff>695325</xdr:colOff>
      <xdr:row>0</xdr:row>
      <xdr:rowOff>0</xdr:rowOff>
    </xdr:from>
    <xdr:to>
      <xdr:col>2</xdr:col>
      <xdr:colOff>381000</xdr:colOff>
      <xdr:row>0</xdr:row>
      <xdr:rowOff>9525</xdr:rowOff>
    </xdr:to>
    <xdr:sp macro="" textlink="">
      <xdr:nvSpPr>
        <xdr:cNvPr id="100434" name="矩形598"/>
        <xdr:cNvSpPr/>
      </xdr:nvSpPr>
      <xdr:spPr>
        <a:xfrm>
          <a:off x="695325" y="0"/>
          <a:ext cx="704850" cy="9525"/>
        </a:xfrm>
        <a:prstGeom prst="rect">
          <a:avLst/>
        </a:prstGeom>
        <a:noFill/>
        <a:ln w="9525">
          <a:noFill/>
          <a:miter/>
        </a:ln>
      </xdr:spPr>
      <xdr:txBody>
        <a:bodyPr vertOverflow="clip" vert="horz" wrap="square" lIns="27432" tIns="18288" rIns="27432" bIns="0" anchor="t" upright="1"/>
        <a:lstStyle/>
        <a:p>
          <a:pPr algn="ctr" rtl="0"/>
          <a:r>
            <a:rPr lang="zh-CN" altLang="en-US" sz="2400" b="1" u="sng" strike="sngStrike">
              <a:solidFill>
                <a:srgbClr val="333399"/>
              </a:solidFill>
              <a:latin typeface="宋体" pitchFamily="7" charset="-122"/>
              <a:ea typeface="宋体" pitchFamily="7" charset="-122"/>
              <a:cs typeface="宋体" pitchFamily="7" charset="-122"/>
              <a:sym typeface="宋体" pitchFamily="7" charset="-122"/>
            </a:rPr>
            <a:t>欧洲、地中海航线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2</xdr:col>
      <xdr:colOff>371475</xdr:colOff>
      <xdr:row>0</xdr:row>
      <xdr:rowOff>9525</xdr:rowOff>
    </xdr:to>
    <xdr:grpSp>
      <xdr:nvGrpSpPr>
        <xdr:cNvPr id="100398" name="Group 3978"/>
        <xdr:cNvGrpSpPr/>
      </xdr:nvGrpSpPr>
      <xdr:grpSpPr>
        <a:xfrm>
          <a:off x="0" y="0"/>
          <a:ext cx="1390650" cy="9525"/>
          <a:chOff x="0" y="0"/>
          <a:chExt cx="4383" cy="951"/>
        </a:xfrm>
      </xdr:grpSpPr>
      <xdr:sp macro="" textlink="">
        <xdr:nvSpPr>
          <xdr:cNvPr id="100433" name="AutoShape 1029"/>
          <xdr:cNvSpPr>
            <a:spLocks noChangeAspect="1"/>
          </xdr:cNvSpPr>
        </xdr:nvSpPr>
        <xdr:spPr>
          <a:xfrm>
            <a:off x="0" y="0"/>
            <a:ext cx="4383" cy="951"/>
          </a:xfrm>
          <a:prstGeom prst="rect">
            <a:avLst/>
          </a:prstGeom>
          <a:solidFill>
            <a:srgbClr val="FFFFFF"/>
          </a:solidFill>
          <a:ln w="9525">
            <a:noFill/>
            <a:miter/>
          </a:ln>
        </xdr:spPr>
      </xdr:sp>
      <xdr:sp macro="" textlink="">
        <xdr:nvSpPr>
          <xdr:cNvPr id="100410" name="AutoShape 1030"/>
          <xdr:cNvSpPr/>
        </xdr:nvSpPr>
        <xdr:spPr>
          <a:xfrm>
            <a:off x="0" y="0"/>
            <a:ext cx="939" cy="951"/>
          </a:xfrm>
          <a:prstGeom prst="star4">
            <a:avLst>
              <a:gd name="adj" fmla="val 12500"/>
            </a:avLst>
          </a:prstGeom>
          <a:solidFill>
            <a:srgbClr val="333399"/>
          </a:solidFill>
          <a:ln w="9525" cap="flat" cmpd="sng">
            <a:solidFill>
              <a:srgbClr val="333399"/>
            </a:solidFill>
            <a:prstDash val="solid"/>
            <a:miter/>
            <a:headEnd type="none" w="med" len="med"/>
            <a:tailEnd type="none" w="med" len="med"/>
          </a:ln>
        </xdr:spPr>
      </xdr:sp>
      <xdr:sp macro="" textlink="">
        <xdr:nvSpPr>
          <xdr:cNvPr id="100432" name="WordArt 1031"/>
          <xdr:cNvSpPr/>
        </xdr:nvSpPr>
        <xdr:spPr>
          <a:xfrm>
            <a:off x="906" y="0"/>
            <a:ext cx="2571" cy="951"/>
          </a:xfrm>
          <a:prstGeom prst="rect">
            <a:avLst/>
          </a:prstGeom>
          <a:noFill/>
          <a:ln w="9525">
            <a:noFill/>
            <a:miter/>
          </a:ln>
        </xdr:spPr>
        <xdr:txBody>
          <a:bodyPr vertOverflow="clip" vert="horz" wrap="square" lIns="27432" tIns="18288" rIns="27432" bIns="0" anchor="t" upright="1"/>
          <a:lstStyle/>
          <a:p>
            <a:pPr algn="ctr" rtl="0"/>
            <a:r>
              <a:rPr lang="zh-CN" altLang="en-US" sz="2400" b="1" u="sng" strike="sngStrike">
                <a:solidFill>
                  <a:srgbClr val="333399"/>
                </a:solidFill>
                <a:latin typeface="宋体" pitchFamily="7" charset="-122"/>
                <a:ea typeface="宋体" pitchFamily="7" charset="-122"/>
                <a:cs typeface="宋体" pitchFamily="7" charset="-122"/>
                <a:sym typeface="宋体" pitchFamily="7" charset="-122"/>
              </a:rPr>
              <a:t>南美特价航线</a:t>
            </a:r>
          </a:p>
        </xdr:txBody>
      </xdr:sp>
    </xdr:grpSp>
    <xdr:clientData/>
  </xdr:twoCellAnchor>
  <xdr:twoCellAnchor>
    <xdr:from>
      <xdr:col>0</xdr:col>
      <xdr:colOff>0</xdr:colOff>
      <xdr:row>0</xdr:row>
      <xdr:rowOff>0</xdr:rowOff>
    </xdr:from>
    <xdr:to>
      <xdr:col>4</xdr:col>
      <xdr:colOff>28575</xdr:colOff>
      <xdr:row>0</xdr:row>
      <xdr:rowOff>9525</xdr:rowOff>
    </xdr:to>
    <xdr:grpSp>
      <xdr:nvGrpSpPr>
        <xdr:cNvPr id="100399" name="Group 3979"/>
        <xdr:cNvGrpSpPr/>
      </xdr:nvGrpSpPr>
      <xdr:grpSpPr>
        <a:xfrm>
          <a:off x="0" y="0"/>
          <a:ext cx="3352800" cy="9525"/>
          <a:chOff x="0" y="0"/>
          <a:chExt cx="6660" cy="1092"/>
        </a:xfrm>
      </xdr:grpSpPr>
      <xdr:sp macro="" textlink="">
        <xdr:nvSpPr>
          <xdr:cNvPr id="100406" name="AutoShape 1033"/>
          <xdr:cNvSpPr>
            <a:spLocks noChangeAspect="1"/>
          </xdr:cNvSpPr>
        </xdr:nvSpPr>
        <xdr:spPr>
          <a:xfrm>
            <a:off x="0" y="0"/>
            <a:ext cx="6660" cy="1092"/>
          </a:xfrm>
          <a:prstGeom prst="rect">
            <a:avLst/>
          </a:prstGeom>
          <a:noFill/>
          <a:ln w="9525">
            <a:noFill/>
            <a:miter/>
          </a:ln>
        </xdr:spPr>
      </xdr:sp>
      <xdr:sp macro="" textlink="">
        <xdr:nvSpPr>
          <xdr:cNvPr id="100431" name="WordArt 1034"/>
          <xdr:cNvSpPr/>
        </xdr:nvSpPr>
        <xdr:spPr>
          <a:xfrm>
            <a:off x="1419" y="0"/>
            <a:ext cx="4988" cy="1092"/>
          </a:xfrm>
          <a:prstGeom prst="rect">
            <a:avLst/>
          </a:prstGeom>
          <a:noFill/>
          <a:ln w="9525">
            <a:noFill/>
            <a:miter/>
          </a:ln>
        </xdr:spPr>
        <xdr:txBody>
          <a:bodyPr vertOverflow="clip" vert="horz" wrap="square" lIns="27432" tIns="18288" rIns="27432" bIns="0" anchor="t" upright="1"/>
          <a:lstStyle/>
          <a:p>
            <a:pPr algn="ctr" rtl="0"/>
            <a:r>
              <a:rPr lang="zh-CN" altLang="en-US" sz="2400" b="1" u="sng" strike="sngStrike">
                <a:solidFill>
                  <a:srgbClr val="333399"/>
                </a:solidFill>
                <a:latin typeface="宋体" pitchFamily="7" charset="-122"/>
                <a:ea typeface="宋体" pitchFamily="7" charset="-122"/>
                <a:cs typeface="宋体" pitchFamily="7" charset="-122"/>
                <a:sym typeface="宋体" pitchFamily="7" charset="-122"/>
              </a:rPr>
              <a:t>中东、印巴、红海航线</a:t>
            </a:r>
          </a:p>
        </xdr:txBody>
      </xdr:sp>
      <xdr:sp macro="" textlink="">
        <xdr:nvSpPr>
          <xdr:cNvPr id="100408" name="AutoShape 1035"/>
          <xdr:cNvSpPr/>
        </xdr:nvSpPr>
        <xdr:spPr>
          <a:xfrm>
            <a:off x="180" y="0"/>
            <a:ext cx="1080" cy="1092"/>
          </a:xfrm>
          <a:prstGeom prst="star4">
            <a:avLst>
              <a:gd name="adj" fmla="val 12500"/>
            </a:avLst>
          </a:prstGeom>
          <a:solidFill>
            <a:srgbClr val="333399"/>
          </a:solidFill>
          <a:ln w="9525" cap="flat" cmpd="sng">
            <a:solidFill>
              <a:srgbClr val="333399"/>
            </a:solidFill>
            <a:prstDash val="solid"/>
            <a:miter/>
            <a:headEnd type="none" w="med" len="med"/>
            <a:tailEnd type="none" w="med" len="med"/>
          </a:ln>
        </xdr:spPr>
      </xdr:sp>
    </xdr:grpSp>
    <xdr:clientData/>
  </xdr:twoCellAnchor>
  <xdr:twoCellAnchor>
    <xdr:from>
      <xdr:col>0</xdr:col>
      <xdr:colOff>0</xdr:colOff>
      <xdr:row>0</xdr:row>
      <xdr:rowOff>0</xdr:rowOff>
    </xdr:from>
    <xdr:to>
      <xdr:col>4</xdr:col>
      <xdr:colOff>371475</xdr:colOff>
      <xdr:row>0</xdr:row>
      <xdr:rowOff>9525</xdr:rowOff>
    </xdr:to>
    <xdr:grpSp>
      <xdr:nvGrpSpPr>
        <xdr:cNvPr id="100400" name="Group 3980"/>
        <xdr:cNvGrpSpPr/>
      </xdr:nvGrpSpPr>
      <xdr:grpSpPr>
        <a:xfrm>
          <a:off x="0" y="0"/>
          <a:ext cx="3695700" cy="9525"/>
          <a:chOff x="0" y="0"/>
          <a:chExt cx="7200" cy="1092"/>
        </a:xfrm>
      </xdr:grpSpPr>
      <xdr:sp macro="" textlink="">
        <xdr:nvSpPr>
          <xdr:cNvPr id="100403" name="AutoShape 1037"/>
          <xdr:cNvSpPr>
            <a:spLocks noChangeAspect="1"/>
          </xdr:cNvSpPr>
        </xdr:nvSpPr>
        <xdr:spPr>
          <a:xfrm>
            <a:off x="0" y="0"/>
            <a:ext cx="7200" cy="1092"/>
          </a:xfrm>
          <a:prstGeom prst="rect">
            <a:avLst/>
          </a:prstGeom>
          <a:noFill/>
          <a:ln w="9525">
            <a:noFill/>
            <a:miter/>
          </a:ln>
        </xdr:spPr>
      </xdr:sp>
      <xdr:sp macro="" textlink="">
        <xdr:nvSpPr>
          <xdr:cNvPr id="100404" name="AutoShape 1038"/>
          <xdr:cNvSpPr/>
        </xdr:nvSpPr>
        <xdr:spPr>
          <a:xfrm>
            <a:off x="180" y="0"/>
            <a:ext cx="1080" cy="1092"/>
          </a:xfrm>
          <a:prstGeom prst="star4">
            <a:avLst>
              <a:gd name="adj" fmla="val 12500"/>
            </a:avLst>
          </a:prstGeom>
          <a:solidFill>
            <a:srgbClr val="333399"/>
          </a:solidFill>
          <a:ln w="9525" cap="flat" cmpd="sng">
            <a:solidFill>
              <a:srgbClr val="333399"/>
            </a:solidFill>
            <a:prstDash val="solid"/>
            <a:miter/>
            <a:headEnd type="none" w="med" len="med"/>
            <a:tailEnd type="none" w="med" len="med"/>
          </a:ln>
        </xdr:spPr>
      </xdr:sp>
      <xdr:sp macro="" textlink="">
        <xdr:nvSpPr>
          <xdr:cNvPr id="100430" name="WordArt 1039"/>
          <xdr:cNvSpPr/>
        </xdr:nvSpPr>
        <xdr:spPr>
          <a:xfrm>
            <a:off x="1240" y="0"/>
            <a:ext cx="5811" cy="1092"/>
          </a:xfrm>
          <a:prstGeom prst="rect">
            <a:avLst/>
          </a:prstGeom>
          <a:noFill/>
          <a:ln w="9525">
            <a:noFill/>
            <a:miter/>
          </a:ln>
        </xdr:spPr>
        <xdr:txBody>
          <a:bodyPr vertOverflow="clip" vert="horz" wrap="square" lIns="27432" tIns="18288" rIns="27432" bIns="0" anchor="t" upright="1"/>
          <a:lstStyle/>
          <a:p>
            <a:pPr algn="ctr" rtl="0"/>
            <a:r>
              <a:rPr lang="zh-CN" altLang="en-US" sz="2400" b="1" u="sng" strike="sngStrike">
                <a:solidFill>
                  <a:srgbClr val="333399"/>
                </a:solidFill>
                <a:latin typeface="宋体" pitchFamily="7" charset="-122"/>
                <a:ea typeface="宋体" pitchFamily="7" charset="-122"/>
                <a:cs typeface="宋体" pitchFamily="7" charset="-122"/>
                <a:sym typeface="宋体" pitchFamily="7" charset="-122"/>
              </a:rPr>
              <a:t>南非、东非、西非、澳洲航线</a:t>
            </a:r>
          </a:p>
        </xdr:txBody>
      </xdr:sp>
    </xdr:grpSp>
    <xdr:clientData/>
  </xdr:twoCellAnchor>
  <xdr:twoCellAnchor>
    <xdr:from>
      <xdr:col>1</xdr:col>
      <xdr:colOff>0</xdr:colOff>
      <xdr:row>0</xdr:row>
      <xdr:rowOff>0</xdr:rowOff>
    </xdr:from>
    <xdr:to>
      <xdr:col>2</xdr:col>
      <xdr:colOff>9525</xdr:colOff>
      <xdr:row>0</xdr:row>
      <xdr:rowOff>9525</xdr:rowOff>
    </xdr:to>
    <xdr:sp macro="" textlink="">
      <xdr:nvSpPr>
        <xdr:cNvPr id="100429" name="矩形611"/>
        <xdr:cNvSpPr/>
      </xdr:nvSpPr>
      <xdr:spPr>
        <a:xfrm>
          <a:off x="1019175" y="0"/>
          <a:ext cx="9525" cy="9525"/>
        </a:xfrm>
        <a:prstGeom prst="rect">
          <a:avLst/>
        </a:prstGeom>
        <a:noFill/>
        <a:ln w="9525">
          <a:noFill/>
          <a:miter/>
        </a:ln>
      </xdr:spPr>
      <xdr:txBody>
        <a:bodyPr vertOverflow="clip" vert="horz" wrap="square" lIns="27432" tIns="18288" rIns="0" bIns="0" anchor="t" upright="1"/>
        <a:lstStyle/>
        <a:p>
          <a:pPr algn="l" rtl="0"/>
          <a:r>
            <a:rPr lang="zh-CN" altLang="en-US" sz="2800" b="1" u="sng" strike="sngStrike">
              <a:solidFill>
                <a:srgbClr val="000080"/>
              </a:solidFill>
              <a:latin typeface="宋体" pitchFamily="7" charset="-122"/>
              <a:ea typeface="宋体" pitchFamily="7" charset="-122"/>
              <a:cs typeface="宋体" pitchFamily="7" charset="-122"/>
              <a:sym typeface="宋体" pitchFamily="7" charset="-122"/>
            </a:rPr>
            <a:t>东南亚航线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1</xdr:col>
      <xdr:colOff>0</xdr:colOff>
      <xdr:row>0</xdr:row>
      <xdr:rowOff>9525</xdr:rowOff>
    </xdr:to>
    <xdr:sp macro="" textlink="">
      <xdr:nvSpPr>
        <xdr:cNvPr id="100402" name="十字星50"/>
        <xdr:cNvSpPr/>
      </xdr:nvSpPr>
      <xdr:spPr>
        <a:xfrm>
          <a:off x="0" y="0"/>
          <a:ext cx="1019175" cy="9525"/>
        </a:xfrm>
        <a:prstGeom prst="star4">
          <a:avLst>
            <a:gd name="adj" fmla="val 12500"/>
          </a:avLst>
        </a:prstGeom>
        <a:solidFill>
          <a:srgbClr val="000080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0</xdr:row>
      <xdr:rowOff>0</xdr:rowOff>
    </xdr:from>
    <xdr:to>
      <xdr:col>3</xdr:col>
      <xdr:colOff>1485900</xdr:colOff>
      <xdr:row>0</xdr:row>
      <xdr:rowOff>9525</xdr:rowOff>
    </xdr:to>
    <xdr:pic>
      <xdr:nvPicPr>
        <xdr:cNvPr id="2" name="Picture 1025" descr="东南亚"/>
        <xdr:cNvPicPr>
          <a:picLocks noChangeAspect="1"/>
        </xdr:cNvPicPr>
      </xdr:nvPicPr>
      <xdr:blipFill>
        <a:blip xmlns:r="http://schemas.openxmlformats.org/officeDocument/2006/relationships" r:embed="rId1" cstate="print">
          <a:lum/>
        </a:blip>
        <a:srcRect/>
        <a:stretch>
          <a:fillRect/>
        </a:stretch>
      </xdr:blipFill>
      <xdr:spPr>
        <a:xfrm>
          <a:off x="9525" y="0"/>
          <a:ext cx="2733675" cy="9525"/>
        </a:xfrm>
        <a:prstGeom prst="rect">
          <a:avLst/>
        </a:prstGeom>
        <a:noFill/>
        <a:ln w="9525">
          <a:noFill/>
          <a:miter/>
        </a:ln>
      </xdr:spPr>
    </xdr:pic>
    <xdr:clientData/>
  </xdr:twoCellAnchor>
  <xdr:twoCellAnchor>
    <xdr:from>
      <xdr:col>0</xdr:col>
      <xdr:colOff>76200</xdr:colOff>
      <xdr:row>0</xdr:row>
      <xdr:rowOff>0</xdr:rowOff>
    </xdr:from>
    <xdr:to>
      <xdr:col>0</xdr:col>
      <xdr:colOff>666750</xdr:colOff>
      <xdr:row>0</xdr:row>
      <xdr:rowOff>9525</xdr:rowOff>
    </xdr:to>
    <xdr:sp macro="" textlink="">
      <xdr:nvSpPr>
        <xdr:cNvPr id="3" name="AutoShape 1026"/>
        <xdr:cNvSpPr/>
      </xdr:nvSpPr>
      <xdr:spPr>
        <a:xfrm>
          <a:off x="76200" y="0"/>
          <a:ext cx="590550" cy="9525"/>
        </a:xfrm>
        <a:prstGeom prst="star4">
          <a:avLst>
            <a:gd name="adj" fmla="val 12500"/>
          </a:avLst>
        </a:prstGeom>
        <a:solidFill>
          <a:srgbClr val="333399"/>
        </a:solidFill>
        <a:ln w="9525" cap="flat" cmpd="sng">
          <a:solidFill>
            <a:srgbClr val="333399"/>
          </a:solidFill>
          <a:prstDash val="solid"/>
          <a:miter/>
          <a:headEnd type="none" w="med" len="med"/>
          <a:tailEnd type="none" w="med" len="med"/>
        </a:ln>
      </xdr:spPr>
    </xdr:sp>
    <xdr:clientData/>
  </xdr:twoCellAnchor>
  <xdr:twoCellAnchor>
    <xdr:from>
      <xdr:col>0</xdr:col>
      <xdr:colOff>695325</xdr:colOff>
      <xdr:row>0</xdr:row>
      <xdr:rowOff>0</xdr:rowOff>
    </xdr:from>
    <xdr:to>
      <xdr:col>2</xdr:col>
      <xdr:colOff>381000</xdr:colOff>
      <xdr:row>0</xdr:row>
      <xdr:rowOff>9525</xdr:rowOff>
    </xdr:to>
    <xdr:sp macro="" textlink="">
      <xdr:nvSpPr>
        <xdr:cNvPr id="4" name="WordArt 1027"/>
        <xdr:cNvSpPr/>
      </xdr:nvSpPr>
      <xdr:spPr>
        <a:xfrm>
          <a:off x="685800" y="0"/>
          <a:ext cx="1066800" cy="9525"/>
        </a:xfrm>
        <a:prstGeom prst="rect">
          <a:avLst/>
        </a:prstGeom>
        <a:noFill/>
        <a:ln w="9525">
          <a:noFill/>
          <a:miter/>
        </a:ln>
      </xdr:spPr>
      <xdr:txBody>
        <a:bodyPr vertOverflow="clip" vert="horz" wrap="square" lIns="27432" tIns="18288" rIns="27432" bIns="0" anchor="t" upright="1"/>
        <a:lstStyle/>
        <a:p>
          <a:pPr algn="ctr" rtl="0"/>
          <a:r>
            <a:rPr lang="zh-CN" altLang="en-US" sz="2400" b="1" u="sng" strike="sngStrike">
              <a:solidFill>
                <a:srgbClr val="333399"/>
              </a:solidFill>
              <a:latin typeface="宋体" pitchFamily="7" charset="-122"/>
              <a:ea typeface="宋体" pitchFamily="7" charset="-122"/>
              <a:cs typeface="宋体" pitchFamily="7" charset="-122"/>
              <a:sym typeface="宋体" pitchFamily="7" charset="-122"/>
            </a:rPr>
            <a:t>欧洲、地中海航线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2</xdr:col>
      <xdr:colOff>371475</xdr:colOff>
      <xdr:row>0</xdr:row>
      <xdr:rowOff>9525</xdr:rowOff>
    </xdr:to>
    <xdr:grpSp>
      <xdr:nvGrpSpPr>
        <xdr:cNvPr id="5" name="Group 3970"/>
        <xdr:cNvGrpSpPr/>
      </xdr:nvGrpSpPr>
      <xdr:grpSpPr>
        <a:xfrm>
          <a:off x="0" y="0"/>
          <a:ext cx="1381125" cy="9525"/>
          <a:chOff x="0" y="0"/>
          <a:chExt cx="4383" cy="951"/>
        </a:xfrm>
      </xdr:grpSpPr>
      <xdr:sp macro="" textlink="">
        <xdr:nvSpPr>
          <xdr:cNvPr id="6" name="AutoShape 1029"/>
          <xdr:cNvSpPr>
            <a:spLocks noChangeAspect="1"/>
          </xdr:cNvSpPr>
        </xdr:nvSpPr>
        <xdr:spPr>
          <a:xfrm>
            <a:off x="0" y="0"/>
            <a:ext cx="4383" cy="951"/>
          </a:xfrm>
          <a:prstGeom prst="rect">
            <a:avLst/>
          </a:prstGeom>
          <a:solidFill>
            <a:srgbClr val="FFFFFF"/>
          </a:solidFill>
          <a:ln w="9525">
            <a:noFill/>
            <a:miter/>
          </a:ln>
        </xdr:spPr>
      </xdr:sp>
      <xdr:sp macro="" textlink="">
        <xdr:nvSpPr>
          <xdr:cNvPr id="7" name="AutoShape 1030"/>
          <xdr:cNvSpPr/>
        </xdr:nvSpPr>
        <xdr:spPr>
          <a:xfrm>
            <a:off x="0" y="0"/>
            <a:ext cx="939" cy="951"/>
          </a:xfrm>
          <a:prstGeom prst="star4">
            <a:avLst>
              <a:gd name="adj" fmla="val 12500"/>
            </a:avLst>
          </a:prstGeom>
          <a:solidFill>
            <a:srgbClr val="333399"/>
          </a:solidFill>
          <a:ln w="9525" cap="flat" cmpd="sng">
            <a:solidFill>
              <a:srgbClr val="333399"/>
            </a:solidFill>
            <a:prstDash val="solid"/>
            <a:miter/>
            <a:headEnd type="none" w="med" len="med"/>
            <a:tailEnd type="none" w="med" len="med"/>
          </a:ln>
        </xdr:spPr>
      </xdr:sp>
      <xdr:sp macro="" textlink="">
        <xdr:nvSpPr>
          <xdr:cNvPr id="8" name="WordArt 1031"/>
          <xdr:cNvSpPr/>
        </xdr:nvSpPr>
        <xdr:spPr>
          <a:xfrm>
            <a:off x="906" y="0"/>
            <a:ext cx="2571" cy="951"/>
          </a:xfrm>
          <a:prstGeom prst="rect">
            <a:avLst/>
          </a:prstGeom>
          <a:noFill/>
          <a:ln w="9525">
            <a:noFill/>
            <a:miter/>
          </a:ln>
        </xdr:spPr>
        <xdr:txBody>
          <a:bodyPr vertOverflow="clip" vert="horz" wrap="square" lIns="27432" tIns="18288" rIns="27432" bIns="0" anchor="t" upright="1"/>
          <a:lstStyle/>
          <a:p>
            <a:pPr algn="ctr" rtl="0"/>
            <a:r>
              <a:rPr lang="zh-CN" altLang="en-US" sz="2400" b="1" u="sng" strike="sngStrike">
                <a:solidFill>
                  <a:srgbClr val="333399"/>
                </a:solidFill>
                <a:latin typeface="宋体" pitchFamily="7" charset="-122"/>
                <a:ea typeface="宋体" pitchFamily="7" charset="-122"/>
                <a:cs typeface="宋体" pitchFamily="7" charset="-122"/>
                <a:sym typeface="宋体" pitchFamily="7" charset="-122"/>
              </a:rPr>
              <a:t>南美特价航线</a:t>
            </a:r>
          </a:p>
        </xdr:txBody>
      </xdr:sp>
    </xdr:grpSp>
    <xdr:clientData/>
  </xdr:twoCellAnchor>
  <xdr:twoCellAnchor>
    <xdr:from>
      <xdr:col>0</xdr:col>
      <xdr:colOff>0</xdr:colOff>
      <xdr:row>0</xdr:row>
      <xdr:rowOff>0</xdr:rowOff>
    </xdr:from>
    <xdr:to>
      <xdr:col>4</xdr:col>
      <xdr:colOff>28575</xdr:colOff>
      <xdr:row>0</xdr:row>
      <xdr:rowOff>9525</xdr:rowOff>
    </xdr:to>
    <xdr:grpSp>
      <xdr:nvGrpSpPr>
        <xdr:cNvPr id="9" name="Group 3971"/>
        <xdr:cNvGrpSpPr/>
      </xdr:nvGrpSpPr>
      <xdr:grpSpPr>
        <a:xfrm>
          <a:off x="0" y="0"/>
          <a:ext cx="3238500" cy="9525"/>
          <a:chOff x="0" y="0"/>
          <a:chExt cx="6660" cy="1092"/>
        </a:xfrm>
      </xdr:grpSpPr>
      <xdr:sp macro="" textlink="">
        <xdr:nvSpPr>
          <xdr:cNvPr id="10" name="AutoShape 1033"/>
          <xdr:cNvSpPr>
            <a:spLocks noChangeAspect="1"/>
          </xdr:cNvSpPr>
        </xdr:nvSpPr>
        <xdr:spPr>
          <a:xfrm>
            <a:off x="0" y="0"/>
            <a:ext cx="6660" cy="1092"/>
          </a:xfrm>
          <a:prstGeom prst="rect">
            <a:avLst/>
          </a:prstGeom>
          <a:noFill/>
          <a:ln w="9525">
            <a:noFill/>
            <a:miter/>
          </a:ln>
        </xdr:spPr>
      </xdr:sp>
      <xdr:sp macro="" textlink="">
        <xdr:nvSpPr>
          <xdr:cNvPr id="11" name="WordArt 1034"/>
          <xdr:cNvSpPr/>
        </xdr:nvSpPr>
        <xdr:spPr>
          <a:xfrm>
            <a:off x="1419" y="0"/>
            <a:ext cx="4988" cy="1092"/>
          </a:xfrm>
          <a:prstGeom prst="rect">
            <a:avLst/>
          </a:prstGeom>
          <a:noFill/>
          <a:ln w="9525">
            <a:noFill/>
            <a:miter/>
          </a:ln>
        </xdr:spPr>
        <xdr:txBody>
          <a:bodyPr vertOverflow="clip" vert="horz" wrap="square" lIns="27432" tIns="18288" rIns="27432" bIns="0" anchor="t" upright="1"/>
          <a:lstStyle/>
          <a:p>
            <a:pPr algn="ctr" rtl="0"/>
            <a:r>
              <a:rPr lang="zh-CN" altLang="en-US" sz="2400" b="1" u="sng" strike="sngStrike">
                <a:solidFill>
                  <a:srgbClr val="333399"/>
                </a:solidFill>
                <a:latin typeface="宋体" pitchFamily="7" charset="-122"/>
                <a:ea typeface="宋体" pitchFamily="7" charset="-122"/>
                <a:cs typeface="宋体" pitchFamily="7" charset="-122"/>
                <a:sym typeface="宋体" pitchFamily="7" charset="-122"/>
              </a:rPr>
              <a:t>中东、印巴、红海航线</a:t>
            </a:r>
          </a:p>
        </xdr:txBody>
      </xdr:sp>
      <xdr:sp macro="" textlink="">
        <xdr:nvSpPr>
          <xdr:cNvPr id="12" name="AutoShape 1035"/>
          <xdr:cNvSpPr/>
        </xdr:nvSpPr>
        <xdr:spPr>
          <a:xfrm>
            <a:off x="180" y="0"/>
            <a:ext cx="1080" cy="1092"/>
          </a:xfrm>
          <a:prstGeom prst="star4">
            <a:avLst>
              <a:gd name="adj" fmla="val 12500"/>
            </a:avLst>
          </a:prstGeom>
          <a:solidFill>
            <a:srgbClr val="333399"/>
          </a:solidFill>
          <a:ln w="9525" cap="flat" cmpd="sng">
            <a:solidFill>
              <a:srgbClr val="333399"/>
            </a:solidFill>
            <a:prstDash val="solid"/>
            <a:miter/>
            <a:headEnd type="none" w="med" len="med"/>
            <a:tailEnd type="none" w="med" len="med"/>
          </a:ln>
        </xdr:spPr>
      </xdr:sp>
    </xdr:grpSp>
    <xdr:clientData/>
  </xdr:twoCellAnchor>
  <xdr:twoCellAnchor>
    <xdr:from>
      <xdr:col>0</xdr:col>
      <xdr:colOff>0</xdr:colOff>
      <xdr:row>0</xdr:row>
      <xdr:rowOff>0</xdr:rowOff>
    </xdr:from>
    <xdr:to>
      <xdr:col>4</xdr:col>
      <xdr:colOff>371475</xdr:colOff>
      <xdr:row>0</xdr:row>
      <xdr:rowOff>9525</xdr:rowOff>
    </xdr:to>
    <xdr:grpSp>
      <xdr:nvGrpSpPr>
        <xdr:cNvPr id="13" name="Group 3972"/>
        <xdr:cNvGrpSpPr/>
      </xdr:nvGrpSpPr>
      <xdr:grpSpPr>
        <a:xfrm>
          <a:off x="0" y="0"/>
          <a:ext cx="3581400" cy="9525"/>
          <a:chOff x="0" y="0"/>
          <a:chExt cx="7200" cy="1092"/>
        </a:xfrm>
      </xdr:grpSpPr>
      <xdr:sp macro="" textlink="">
        <xdr:nvSpPr>
          <xdr:cNvPr id="14" name="AutoShape 1037"/>
          <xdr:cNvSpPr>
            <a:spLocks noChangeAspect="1"/>
          </xdr:cNvSpPr>
        </xdr:nvSpPr>
        <xdr:spPr>
          <a:xfrm>
            <a:off x="0" y="0"/>
            <a:ext cx="7200" cy="1092"/>
          </a:xfrm>
          <a:prstGeom prst="rect">
            <a:avLst/>
          </a:prstGeom>
          <a:noFill/>
          <a:ln w="9525">
            <a:noFill/>
            <a:miter/>
          </a:ln>
        </xdr:spPr>
      </xdr:sp>
      <xdr:sp macro="" textlink="">
        <xdr:nvSpPr>
          <xdr:cNvPr id="15" name="AutoShape 1038"/>
          <xdr:cNvSpPr/>
        </xdr:nvSpPr>
        <xdr:spPr>
          <a:xfrm>
            <a:off x="180" y="0"/>
            <a:ext cx="1080" cy="1092"/>
          </a:xfrm>
          <a:prstGeom prst="star4">
            <a:avLst>
              <a:gd name="adj" fmla="val 12500"/>
            </a:avLst>
          </a:prstGeom>
          <a:solidFill>
            <a:srgbClr val="333399"/>
          </a:solidFill>
          <a:ln w="9525" cap="flat" cmpd="sng">
            <a:solidFill>
              <a:srgbClr val="333399"/>
            </a:solidFill>
            <a:prstDash val="solid"/>
            <a:miter/>
            <a:headEnd type="none" w="med" len="med"/>
            <a:tailEnd type="none" w="med" len="med"/>
          </a:ln>
        </xdr:spPr>
      </xdr:sp>
      <xdr:sp macro="" textlink="">
        <xdr:nvSpPr>
          <xdr:cNvPr id="16" name="WordArt 1039"/>
          <xdr:cNvSpPr/>
        </xdr:nvSpPr>
        <xdr:spPr>
          <a:xfrm>
            <a:off x="1240" y="0"/>
            <a:ext cx="5811" cy="1092"/>
          </a:xfrm>
          <a:prstGeom prst="rect">
            <a:avLst/>
          </a:prstGeom>
          <a:noFill/>
          <a:ln w="9525">
            <a:noFill/>
            <a:miter/>
          </a:ln>
        </xdr:spPr>
        <xdr:txBody>
          <a:bodyPr vertOverflow="clip" vert="horz" wrap="square" lIns="27432" tIns="18288" rIns="27432" bIns="0" anchor="t" upright="1"/>
          <a:lstStyle/>
          <a:p>
            <a:pPr algn="ctr" rtl="0"/>
            <a:r>
              <a:rPr lang="zh-CN" altLang="en-US" sz="2400" b="1" u="sng" strike="sngStrike">
                <a:solidFill>
                  <a:srgbClr val="333399"/>
                </a:solidFill>
                <a:latin typeface="宋体" pitchFamily="7" charset="-122"/>
                <a:ea typeface="宋体" pitchFamily="7" charset="-122"/>
                <a:cs typeface="宋体" pitchFamily="7" charset="-122"/>
                <a:sym typeface="宋体" pitchFamily="7" charset="-122"/>
              </a:rPr>
              <a:t>南非、东非、西非、澳洲航线</a:t>
            </a:r>
          </a:p>
        </xdr:txBody>
      </xdr:sp>
    </xdr:grpSp>
    <xdr:clientData/>
  </xdr:twoCellAnchor>
  <xdr:twoCellAnchor>
    <xdr:from>
      <xdr:col>1</xdr:col>
      <xdr:colOff>0</xdr:colOff>
      <xdr:row>0</xdr:row>
      <xdr:rowOff>0</xdr:rowOff>
    </xdr:from>
    <xdr:to>
      <xdr:col>2</xdr:col>
      <xdr:colOff>9525</xdr:colOff>
      <xdr:row>0</xdr:row>
      <xdr:rowOff>9525</xdr:rowOff>
    </xdr:to>
    <xdr:sp macro="" textlink="">
      <xdr:nvSpPr>
        <xdr:cNvPr id="17" name="WordArt 16"/>
        <xdr:cNvSpPr/>
      </xdr:nvSpPr>
      <xdr:spPr>
        <a:xfrm>
          <a:off x="685800" y="0"/>
          <a:ext cx="695325" cy="9525"/>
        </a:xfrm>
        <a:prstGeom prst="rect">
          <a:avLst/>
        </a:prstGeom>
        <a:noFill/>
        <a:ln w="9525">
          <a:noFill/>
          <a:miter/>
        </a:ln>
      </xdr:spPr>
      <xdr:txBody>
        <a:bodyPr vertOverflow="clip" vert="horz" wrap="square" lIns="27432" tIns="18288" rIns="0" bIns="0" anchor="t" upright="1"/>
        <a:lstStyle/>
        <a:p>
          <a:pPr algn="l" rtl="0"/>
          <a:r>
            <a:rPr lang="zh-CN" altLang="en-US" sz="2800" b="1" u="sng" strike="sngStrike">
              <a:solidFill>
                <a:srgbClr val="000080"/>
              </a:solidFill>
              <a:latin typeface="宋体" pitchFamily="7" charset="-122"/>
              <a:ea typeface="宋体" pitchFamily="7" charset="-122"/>
              <a:cs typeface="宋体" pitchFamily="7" charset="-122"/>
              <a:sym typeface="宋体" pitchFamily="7" charset="-122"/>
            </a:rPr>
            <a:t>东南亚航线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1</xdr:col>
      <xdr:colOff>0</xdr:colOff>
      <xdr:row>0</xdr:row>
      <xdr:rowOff>9525</xdr:rowOff>
    </xdr:to>
    <xdr:sp macro="" textlink="">
      <xdr:nvSpPr>
        <xdr:cNvPr id="18" name="AutoShape 17"/>
        <xdr:cNvSpPr/>
      </xdr:nvSpPr>
      <xdr:spPr>
        <a:xfrm>
          <a:off x="0" y="0"/>
          <a:ext cx="685800" cy="9525"/>
        </a:xfrm>
        <a:prstGeom prst="star4">
          <a:avLst>
            <a:gd name="adj" fmla="val 12500"/>
          </a:avLst>
        </a:prstGeom>
        <a:solidFill>
          <a:srgbClr val="000080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sp>
    <xdr:clientData/>
  </xdr:twoCellAnchor>
  <xdr:twoCellAnchor>
    <xdr:from>
      <xdr:col>0</xdr:col>
      <xdr:colOff>9525</xdr:colOff>
      <xdr:row>0</xdr:row>
      <xdr:rowOff>0</xdr:rowOff>
    </xdr:from>
    <xdr:to>
      <xdr:col>3</xdr:col>
      <xdr:colOff>1485900</xdr:colOff>
      <xdr:row>0</xdr:row>
      <xdr:rowOff>9525</xdr:rowOff>
    </xdr:to>
    <xdr:pic>
      <xdr:nvPicPr>
        <xdr:cNvPr id="19" name="图片43" descr="东南亚"/>
        <xdr:cNvPicPr>
          <a:picLocks noChangeAspect="1"/>
        </xdr:cNvPicPr>
      </xdr:nvPicPr>
      <xdr:blipFill>
        <a:blip xmlns:r="http://schemas.openxmlformats.org/officeDocument/2006/relationships" r:embed="rId1" cstate="print">
          <a:lum/>
        </a:blip>
        <a:srcRect/>
        <a:stretch>
          <a:fillRect/>
        </a:stretch>
      </xdr:blipFill>
      <xdr:spPr>
        <a:xfrm>
          <a:off x="9525" y="0"/>
          <a:ext cx="2733675" cy="9525"/>
        </a:xfrm>
        <a:prstGeom prst="rect">
          <a:avLst/>
        </a:prstGeom>
        <a:noFill/>
        <a:ln w="9525">
          <a:noFill/>
          <a:miter/>
        </a:ln>
      </xdr:spPr>
    </xdr:pic>
    <xdr:clientData/>
  </xdr:twoCellAnchor>
  <xdr:twoCellAnchor>
    <xdr:from>
      <xdr:col>0</xdr:col>
      <xdr:colOff>76200</xdr:colOff>
      <xdr:row>0</xdr:row>
      <xdr:rowOff>0</xdr:rowOff>
    </xdr:from>
    <xdr:to>
      <xdr:col>0</xdr:col>
      <xdr:colOff>666750</xdr:colOff>
      <xdr:row>0</xdr:row>
      <xdr:rowOff>9525</xdr:rowOff>
    </xdr:to>
    <xdr:sp macro="" textlink="">
      <xdr:nvSpPr>
        <xdr:cNvPr id="20" name="十字星44"/>
        <xdr:cNvSpPr/>
      </xdr:nvSpPr>
      <xdr:spPr>
        <a:xfrm>
          <a:off x="76200" y="0"/>
          <a:ext cx="590550" cy="9525"/>
        </a:xfrm>
        <a:prstGeom prst="star4">
          <a:avLst>
            <a:gd name="adj" fmla="val 12500"/>
          </a:avLst>
        </a:prstGeom>
        <a:solidFill>
          <a:srgbClr val="333399"/>
        </a:solidFill>
        <a:ln w="9525" cap="flat" cmpd="sng">
          <a:solidFill>
            <a:srgbClr val="333399"/>
          </a:solidFill>
          <a:prstDash val="solid"/>
          <a:miter/>
          <a:headEnd type="none" w="med" len="med"/>
          <a:tailEnd type="none" w="med" len="med"/>
        </a:ln>
      </xdr:spPr>
    </xdr:sp>
    <xdr:clientData/>
  </xdr:twoCellAnchor>
  <xdr:twoCellAnchor>
    <xdr:from>
      <xdr:col>0</xdr:col>
      <xdr:colOff>695325</xdr:colOff>
      <xdr:row>0</xdr:row>
      <xdr:rowOff>0</xdr:rowOff>
    </xdr:from>
    <xdr:to>
      <xdr:col>2</xdr:col>
      <xdr:colOff>381000</xdr:colOff>
      <xdr:row>0</xdr:row>
      <xdr:rowOff>9525</xdr:rowOff>
    </xdr:to>
    <xdr:sp macro="" textlink="">
      <xdr:nvSpPr>
        <xdr:cNvPr id="21" name="矩形598"/>
        <xdr:cNvSpPr/>
      </xdr:nvSpPr>
      <xdr:spPr>
        <a:xfrm>
          <a:off x="685800" y="0"/>
          <a:ext cx="1066800" cy="9525"/>
        </a:xfrm>
        <a:prstGeom prst="rect">
          <a:avLst/>
        </a:prstGeom>
        <a:noFill/>
        <a:ln w="9525">
          <a:noFill/>
          <a:miter/>
        </a:ln>
      </xdr:spPr>
      <xdr:txBody>
        <a:bodyPr vertOverflow="clip" vert="horz" wrap="square" lIns="27432" tIns="18288" rIns="27432" bIns="0" anchor="t" upright="1"/>
        <a:lstStyle/>
        <a:p>
          <a:pPr algn="ctr" rtl="0"/>
          <a:r>
            <a:rPr lang="zh-CN" altLang="en-US" sz="2400" b="1" u="sng" strike="sngStrike">
              <a:solidFill>
                <a:srgbClr val="333399"/>
              </a:solidFill>
              <a:latin typeface="宋体" pitchFamily="7" charset="-122"/>
              <a:ea typeface="宋体" pitchFamily="7" charset="-122"/>
              <a:cs typeface="宋体" pitchFamily="7" charset="-122"/>
              <a:sym typeface="宋体" pitchFamily="7" charset="-122"/>
            </a:rPr>
            <a:t>欧洲、地中海航线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2</xdr:col>
      <xdr:colOff>371475</xdr:colOff>
      <xdr:row>0</xdr:row>
      <xdr:rowOff>9525</xdr:rowOff>
    </xdr:to>
    <xdr:grpSp>
      <xdr:nvGrpSpPr>
        <xdr:cNvPr id="22" name="Group 3978"/>
        <xdr:cNvGrpSpPr/>
      </xdr:nvGrpSpPr>
      <xdr:grpSpPr>
        <a:xfrm>
          <a:off x="0" y="0"/>
          <a:ext cx="1381125" cy="9525"/>
          <a:chOff x="0" y="0"/>
          <a:chExt cx="4383" cy="951"/>
        </a:xfrm>
      </xdr:grpSpPr>
      <xdr:sp macro="" textlink="">
        <xdr:nvSpPr>
          <xdr:cNvPr id="23" name="AutoShape 1029"/>
          <xdr:cNvSpPr>
            <a:spLocks noChangeAspect="1"/>
          </xdr:cNvSpPr>
        </xdr:nvSpPr>
        <xdr:spPr>
          <a:xfrm>
            <a:off x="0" y="0"/>
            <a:ext cx="4383" cy="951"/>
          </a:xfrm>
          <a:prstGeom prst="rect">
            <a:avLst/>
          </a:prstGeom>
          <a:solidFill>
            <a:srgbClr val="FFFFFF"/>
          </a:solidFill>
          <a:ln w="9525">
            <a:noFill/>
            <a:miter/>
          </a:ln>
        </xdr:spPr>
      </xdr:sp>
      <xdr:sp macro="" textlink="">
        <xdr:nvSpPr>
          <xdr:cNvPr id="24" name="AutoShape 1030"/>
          <xdr:cNvSpPr/>
        </xdr:nvSpPr>
        <xdr:spPr>
          <a:xfrm>
            <a:off x="0" y="0"/>
            <a:ext cx="939" cy="951"/>
          </a:xfrm>
          <a:prstGeom prst="star4">
            <a:avLst>
              <a:gd name="adj" fmla="val 12500"/>
            </a:avLst>
          </a:prstGeom>
          <a:solidFill>
            <a:srgbClr val="333399"/>
          </a:solidFill>
          <a:ln w="9525" cap="flat" cmpd="sng">
            <a:solidFill>
              <a:srgbClr val="333399"/>
            </a:solidFill>
            <a:prstDash val="solid"/>
            <a:miter/>
            <a:headEnd type="none" w="med" len="med"/>
            <a:tailEnd type="none" w="med" len="med"/>
          </a:ln>
        </xdr:spPr>
      </xdr:sp>
      <xdr:sp macro="" textlink="">
        <xdr:nvSpPr>
          <xdr:cNvPr id="25" name="WordArt 1031"/>
          <xdr:cNvSpPr/>
        </xdr:nvSpPr>
        <xdr:spPr>
          <a:xfrm>
            <a:off x="906" y="0"/>
            <a:ext cx="2571" cy="951"/>
          </a:xfrm>
          <a:prstGeom prst="rect">
            <a:avLst/>
          </a:prstGeom>
          <a:noFill/>
          <a:ln w="9525">
            <a:noFill/>
            <a:miter/>
          </a:ln>
        </xdr:spPr>
        <xdr:txBody>
          <a:bodyPr vertOverflow="clip" vert="horz" wrap="square" lIns="27432" tIns="18288" rIns="27432" bIns="0" anchor="t" upright="1"/>
          <a:lstStyle/>
          <a:p>
            <a:pPr algn="ctr" rtl="0"/>
            <a:r>
              <a:rPr lang="zh-CN" altLang="en-US" sz="2400" b="1" u="sng" strike="sngStrike">
                <a:solidFill>
                  <a:srgbClr val="333399"/>
                </a:solidFill>
                <a:latin typeface="宋体" pitchFamily="7" charset="-122"/>
                <a:ea typeface="宋体" pitchFamily="7" charset="-122"/>
                <a:cs typeface="宋体" pitchFamily="7" charset="-122"/>
                <a:sym typeface="宋体" pitchFamily="7" charset="-122"/>
              </a:rPr>
              <a:t>南美特价航线</a:t>
            </a:r>
          </a:p>
        </xdr:txBody>
      </xdr:sp>
    </xdr:grpSp>
    <xdr:clientData/>
  </xdr:twoCellAnchor>
  <xdr:twoCellAnchor>
    <xdr:from>
      <xdr:col>0</xdr:col>
      <xdr:colOff>0</xdr:colOff>
      <xdr:row>0</xdr:row>
      <xdr:rowOff>0</xdr:rowOff>
    </xdr:from>
    <xdr:to>
      <xdr:col>4</xdr:col>
      <xdr:colOff>28575</xdr:colOff>
      <xdr:row>0</xdr:row>
      <xdr:rowOff>9525</xdr:rowOff>
    </xdr:to>
    <xdr:grpSp>
      <xdr:nvGrpSpPr>
        <xdr:cNvPr id="26" name="Group 3979"/>
        <xdr:cNvGrpSpPr/>
      </xdr:nvGrpSpPr>
      <xdr:grpSpPr>
        <a:xfrm>
          <a:off x="0" y="0"/>
          <a:ext cx="3238500" cy="9525"/>
          <a:chOff x="0" y="0"/>
          <a:chExt cx="6660" cy="1092"/>
        </a:xfrm>
      </xdr:grpSpPr>
      <xdr:sp macro="" textlink="">
        <xdr:nvSpPr>
          <xdr:cNvPr id="27" name="AutoShape 1033"/>
          <xdr:cNvSpPr>
            <a:spLocks noChangeAspect="1"/>
          </xdr:cNvSpPr>
        </xdr:nvSpPr>
        <xdr:spPr>
          <a:xfrm>
            <a:off x="0" y="0"/>
            <a:ext cx="6660" cy="1092"/>
          </a:xfrm>
          <a:prstGeom prst="rect">
            <a:avLst/>
          </a:prstGeom>
          <a:noFill/>
          <a:ln w="9525">
            <a:noFill/>
            <a:miter/>
          </a:ln>
        </xdr:spPr>
      </xdr:sp>
      <xdr:sp macro="" textlink="">
        <xdr:nvSpPr>
          <xdr:cNvPr id="28" name="WordArt 1034"/>
          <xdr:cNvSpPr/>
        </xdr:nvSpPr>
        <xdr:spPr>
          <a:xfrm>
            <a:off x="1419" y="0"/>
            <a:ext cx="4988" cy="1092"/>
          </a:xfrm>
          <a:prstGeom prst="rect">
            <a:avLst/>
          </a:prstGeom>
          <a:noFill/>
          <a:ln w="9525">
            <a:noFill/>
            <a:miter/>
          </a:ln>
        </xdr:spPr>
        <xdr:txBody>
          <a:bodyPr vertOverflow="clip" vert="horz" wrap="square" lIns="27432" tIns="18288" rIns="27432" bIns="0" anchor="t" upright="1"/>
          <a:lstStyle/>
          <a:p>
            <a:pPr algn="ctr" rtl="0"/>
            <a:r>
              <a:rPr lang="zh-CN" altLang="en-US" sz="2400" b="1" u="sng" strike="sngStrike">
                <a:solidFill>
                  <a:srgbClr val="333399"/>
                </a:solidFill>
                <a:latin typeface="宋体" pitchFamily="7" charset="-122"/>
                <a:ea typeface="宋体" pitchFamily="7" charset="-122"/>
                <a:cs typeface="宋体" pitchFamily="7" charset="-122"/>
                <a:sym typeface="宋体" pitchFamily="7" charset="-122"/>
              </a:rPr>
              <a:t>中东、印巴、红海航线</a:t>
            </a:r>
          </a:p>
        </xdr:txBody>
      </xdr:sp>
      <xdr:sp macro="" textlink="">
        <xdr:nvSpPr>
          <xdr:cNvPr id="29" name="AutoShape 1035"/>
          <xdr:cNvSpPr/>
        </xdr:nvSpPr>
        <xdr:spPr>
          <a:xfrm>
            <a:off x="180" y="0"/>
            <a:ext cx="1080" cy="1092"/>
          </a:xfrm>
          <a:prstGeom prst="star4">
            <a:avLst>
              <a:gd name="adj" fmla="val 12500"/>
            </a:avLst>
          </a:prstGeom>
          <a:solidFill>
            <a:srgbClr val="333399"/>
          </a:solidFill>
          <a:ln w="9525" cap="flat" cmpd="sng">
            <a:solidFill>
              <a:srgbClr val="333399"/>
            </a:solidFill>
            <a:prstDash val="solid"/>
            <a:miter/>
            <a:headEnd type="none" w="med" len="med"/>
            <a:tailEnd type="none" w="med" len="med"/>
          </a:ln>
        </xdr:spPr>
      </xdr:sp>
    </xdr:grpSp>
    <xdr:clientData/>
  </xdr:twoCellAnchor>
  <xdr:twoCellAnchor>
    <xdr:from>
      <xdr:col>0</xdr:col>
      <xdr:colOff>0</xdr:colOff>
      <xdr:row>0</xdr:row>
      <xdr:rowOff>0</xdr:rowOff>
    </xdr:from>
    <xdr:to>
      <xdr:col>4</xdr:col>
      <xdr:colOff>371475</xdr:colOff>
      <xdr:row>0</xdr:row>
      <xdr:rowOff>9525</xdr:rowOff>
    </xdr:to>
    <xdr:grpSp>
      <xdr:nvGrpSpPr>
        <xdr:cNvPr id="30" name="Group 3980"/>
        <xdr:cNvGrpSpPr/>
      </xdr:nvGrpSpPr>
      <xdr:grpSpPr>
        <a:xfrm>
          <a:off x="0" y="0"/>
          <a:ext cx="3581400" cy="9525"/>
          <a:chOff x="0" y="0"/>
          <a:chExt cx="7200" cy="1092"/>
        </a:xfrm>
      </xdr:grpSpPr>
      <xdr:sp macro="" textlink="">
        <xdr:nvSpPr>
          <xdr:cNvPr id="31" name="AutoShape 1037"/>
          <xdr:cNvSpPr>
            <a:spLocks noChangeAspect="1"/>
          </xdr:cNvSpPr>
        </xdr:nvSpPr>
        <xdr:spPr>
          <a:xfrm>
            <a:off x="0" y="0"/>
            <a:ext cx="7200" cy="1092"/>
          </a:xfrm>
          <a:prstGeom prst="rect">
            <a:avLst/>
          </a:prstGeom>
          <a:noFill/>
          <a:ln w="9525">
            <a:noFill/>
            <a:miter/>
          </a:ln>
        </xdr:spPr>
      </xdr:sp>
      <xdr:sp macro="" textlink="">
        <xdr:nvSpPr>
          <xdr:cNvPr id="32" name="AutoShape 1038"/>
          <xdr:cNvSpPr/>
        </xdr:nvSpPr>
        <xdr:spPr>
          <a:xfrm>
            <a:off x="180" y="0"/>
            <a:ext cx="1080" cy="1092"/>
          </a:xfrm>
          <a:prstGeom prst="star4">
            <a:avLst>
              <a:gd name="adj" fmla="val 12500"/>
            </a:avLst>
          </a:prstGeom>
          <a:solidFill>
            <a:srgbClr val="333399"/>
          </a:solidFill>
          <a:ln w="9525" cap="flat" cmpd="sng">
            <a:solidFill>
              <a:srgbClr val="333399"/>
            </a:solidFill>
            <a:prstDash val="solid"/>
            <a:miter/>
            <a:headEnd type="none" w="med" len="med"/>
            <a:tailEnd type="none" w="med" len="med"/>
          </a:ln>
        </xdr:spPr>
      </xdr:sp>
      <xdr:sp macro="" textlink="">
        <xdr:nvSpPr>
          <xdr:cNvPr id="33" name="WordArt 1039"/>
          <xdr:cNvSpPr/>
        </xdr:nvSpPr>
        <xdr:spPr>
          <a:xfrm>
            <a:off x="1240" y="0"/>
            <a:ext cx="5811" cy="1092"/>
          </a:xfrm>
          <a:prstGeom prst="rect">
            <a:avLst/>
          </a:prstGeom>
          <a:noFill/>
          <a:ln w="9525">
            <a:noFill/>
            <a:miter/>
          </a:ln>
        </xdr:spPr>
        <xdr:txBody>
          <a:bodyPr vertOverflow="clip" vert="horz" wrap="square" lIns="27432" tIns="18288" rIns="27432" bIns="0" anchor="t" upright="1"/>
          <a:lstStyle/>
          <a:p>
            <a:pPr algn="ctr" rtl="0"/>
            <a:r>
              <a:rPr lang="zh-CN" altLang="en-US" sz="2400" b="1" u="sng" strike="sngStrike">
                <a:solidFill>
                  <a:srgbClr val="333399"/>
                </a:solidFill>
                <a:latin typeface="宋体" pitchFamily="7" charset="-122"/>
                <a:ea typeface="宋体" pitchFamily="7" charset="-122"/>
                <a:cs typeface="宋体" pitchFamily="7" charset="-122"/>
                <a:sym typeface="宋体" pitchFamily="7" charset="-122"/>
              </a:rPr>
              <a:t>南非、东非、西非、澳洲航线</a:t>
            </a:r>
          </a:p>
        </xdr:txBody>
      </xdr:sp>
    </xdr:grpSp>
    <xdr:clientData/>
  </xdr:twoCellAnchor>
  <xdr:twoCellAnchor>
    <xdr:from>
      <xdr:col>1</xdr:col>
      <xdr:colOff>0</xdr:colOff>
      <xdr:row>0</xdr:row>
      <xdr:rowOff>0</xdr:rowOff>
    </xdr:from>
    <xdr:to>
      <xdr:col>2</xdr:col>
      <xdr:colOff>9525</xdr:colOff>
      <xdr:row>0</xdr:row>
      <xdr:rowOff>9525</xdr:rowOff>
    </xdr:to>
    <xdr:sp macro="" textlink="">
      <xdr:nvSpPr>
        <xdr:cNvPr id="34" name="矩形611"/>
        <xdr:cNvSpPr/>
      </xdr:nvSpPr>
      <xdr:spPr>
        <a:xfrm>
          <a:off x="685800" y="0"/>
          <a:ext cx="695325" cy="9525"/>
        </a:xfrm>
        <a:prstGeom prst="rect">
          <a:avLst/>
        </a:prstGeom>
        <a:noFill/>
        <a:ln w="9525">
          <a:noFill/>
          <a:miter/>
        </a:ln>
      </xdr:spPr>
      <xdr:txBody>
        <a:bodyPr vertOverflow="clip" vert="horz" wrap="square" lIns="27432" tIns="18288" rIns="0" bIns="0" anchor="t" upright="1"/>
        <a:lstStyle/>
        <a:p>
          <a:pPr algn="l" rtl="0"/>
          <a:r>
            <a:rPr lang="zh-CN" altLang="en-US" sz="2800" b="1" u="sng" strike="sngStrike">
              <a:solidFill>
                <a:srgbClr val="000080"/>
              </a:solidFill>
              <a:latin typeface="宋体" pitchFamily="7" charset="-122"/>
              <a:ea typeface="宋体" pitchFamily="7" charset="-122"/>
              <a:cs typeface="宋体" pitchFamily="7" charset="-122"/>
              <a:sym typeface="宋体" pitchFamily="7" charset="-122"/>
            </a:rPr>
            <a:t>东南亚航线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1</xdr:col>
      <xdr:colOff>0</xdr:colOff>
      <xdr:row>0</xdr:row>
      <xdr:rowOff>9525</xdr:rowOff>
    </xdr:to>
    <xdr:sp macro="" textlink="">
      <xdr:nvSpPr>
        <xdr:cNvPr id="35" name="十字星50"/>
        <xdr:cNvSpPr/>
      </xdr:nvSpPr>
      <xdr:spPr>
        <a:xfrm>
          <a:off x="0" y="0"/>
          <a:ext cx="685800" cy="9525"/>
        </a:xfrm>
        <a:prstGeom prst="star4">
          <a:avLst>
            <a:gd name="adj" fmla="val 12500"/>
          </a:avLst>
        </a:prstGeom>
        <a:solidFill>
          <a:srgbClr val="000080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sp>
    <xdr:clientData/>
  </xdr:twoCellAnchor>
  <xdr:twoCellAnchor>
    <xdr:from>
      <xdr:col>0</xdr:col>
      <xdr:colOff>9525</xdr:colOff>
      <xdr:row>0</xdr:row>
      <xdr:rowOff>0</xdr:rowOff>
    </xdr:from>
    <xdr:to>
      <xdr:col>3</xdr:col>
      <xdr:colOff>1485900</xdr:colOff>
      <xdr:row>0</xdr:row>
      <xdr:rowOff>9525</xdr:rowOff>
    </xdr:to>
    <xdr:pic>
      <xdr:nvPicPr>
        <xdr:cNvPr id="36" name="Picture 1025" descr="东南亚"/>
        <xdr:cNvPicPr>
          <a:picLocks noChangeAspect="1"/>
        </xdr:cNvPicPr>
      </xdr:nvPicPr>
      <xdr:blipFill>
        <a:blip xmlns:r="http://schemas.openxmlformats.org/officeDocument/2006/relationships" r:embed="rId1" cstate="print">
          <a:lum/>
        </a:blip>
        <a:srcRect/>
        <a:stretch>
          <a:fillRect/>
        </a:stretch>
      </xdr:blipFill>
      <xdr:spPr>
        <a:xfrm>
          <a:off x="9525" y="0"/>
          <a:ext cx="2733675" cy="9525"/>
        </a:xfrm>
        <a:prstGeom prst="rect">
          <a:avLst/>
        </a:prstGeom>
        <a:noFill/>
        <a:ln w="9525">
          <a:noFill/>
          <a:miter/>
        </a:ln>
      </xdr:spPr>
    </xdr:pic>
    <xdr:clientData/>
  </xdr:twoCellAnchor>
  <xdr:twoCellAnchor>
    <xdr:from>
      <xdr:col>0</xdr:col>
      <xdr:colOff>76200</xdr:colOff>
      <xdr:row>0</xdr:row>
      <xdr:rowOff>0</xdr:rowOff>
    </xdr:from>
    <xdr:to>
      <xdr:col>0</xdr:col>
      <xdr:colOff>666750</xdr:colOff>
      <xdr:row>0</xdr:row>
      <xdr:rowOff>9525</xdr:rowOff>
    </xdr:to>
    <xdr:sp macro="" textlink="">
      <xdr:nvSpPr>
        <xdr:cNvPr id="37" name="AutoShape 1026"/>
        <xdr:cNvSpPr/>
      </xdr:nvSpPr>
      <xdr:spPr>
        <a:xfrm>
          <a:off x="76200" y="0"/>
          <a:ext cx="590550" cy="9525"/>
        </a:xfrm>
        <a:prstGeom prst="star4">
          <a:avLst>
            <a:gd name="adj" fmla="val 12500"/>
          </a:avLst>
        </a:prstGeom>
        <a:solidFill>
          <a:srgbClr val="333399"/>
        </a:solidFill>
        <a:ln w="9525" cap="flat" cmpd="sng">
          <a:solidFill>
            <a:srgbClr val="333399"/>
          </a:solidFill>
          <a:prstDash val="solid"/>
          <a:miter/>
          <a:headEnd type="none" w="med" len="med"/>
          <a:tailEnd type="none" w="med" len="med"/>
        </a:ln>
      </xdr:spPr>
    </xdr:sp>
    <xdr:clientData/>
  </xdr:twoCellAnchor>
  <xdr:twoCellAnchor>
    <xdr:from>
      <xdr:col>0</xdr:col>
      <xdr:colOff>695325</xdr:colOff>
      <xdr:row>0</xdr:row>
      <xdr:rowOff>0</xdr:rowOff>
    </xdr:from>
    <xdr:to>
      <xdr:col>2</xdr:col>
      <xdr:colOff>381000</xdr:colOff>
      <xdr:row>0</xdr:row>
      <xdr:rowOff>9525</xdr:rowOff>
    </xdr:to>
    <xdr:sp macro="" textlink="">
      <xdr:nvSpPr>
        <xdr:cNvPr id="38" name="WordArt 1027"/>
        <xdr:cNvSpPr/>
      </xdr:nvSpPr>
      <xdr:spPr>
        <a:xfrm>
          <a:off x="685800" y="0"/>
          <a:ext cx="1066800" cy="9525"/>
        </a:xfrm>
        <a:prstGeom prst="rect">
          <a:avLst/>
        </a:prstGeom>
        <a:noFill/>
        <a:ln w="9525">
          <a:noFill/>
          <a:miter/>
        </a:ln>
      </xdr:spPr>
      <xdr:txBody>
        <a:bodyPr vertOverflow="clip" vert="horz" wrap="square" lIns="27432" tIns="18288" rIns="27432" bIns="0" anchor="t" upright="1"/>
        <a:lstStyle/>
        <a:p>
          <a:pPr algn="ctr" rtl="0"/>
          <a:r>
            <a:rPr lang="zh-CN" altLang="en-US" sz="2400" b="1" u="sng" strike="sngStrike">
              <a:solidFill>
                <a:srgbClr val="333399"/>
              </a:solidFill>
              <a:latin typeface="宋体" pitchFamily="7" charset="-122"/>
              <a:ea typeface="宋体" pitchFamily="7" charset="-122"/>
              <a:cs typeface="宋体" pitchFamily="7" charset="-122"/>
              <a:sym typeface="宋体" pitchFamily="7" charset="-122"/>
            </a:rPr>
            <a:t>欧洲、地中海航线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2</xdr:col>
      <xdr:colOff>371475</xdr:colOff>
      <xdr:row>0</xdr:row>
      <xdr:rowOff>9525</xdr:rowOff>
    </xdr:to>
    <xdr:grpSp>
      <xdr:nvGrpSpPr>
        <xdr:cNvPr id="39" name="Group 3970"/>
        <xdr:cNvGrpSpPr/>
      </xdr:nvGrpSpPr>
      <xdr:grpSpPr>
        <a:xfrm>
          <a:off x="0" y="0"/>
          <a:ext cx="1381125" cy="9525"/>
          <a:chOff x="0" y="0"/>
          <a:chExt cx="4383" cy="951"/>
        </a:xfrm>
      </xdr:grpSpPr>
      <xdr:sp macro="" textlink="">
        <xdr:nvSpPr>
          <xdr:cNvPr id="40" name="AutoShape 1029"/>
          <xdr:cNvSpPr>
            <a:spLocks noChangeAspect="1"/>
          </xdr:cNvSpPr>
        </xdr:nvSpPr>
        <xdr:spPr>
          <a:xfrm>
            <a:off x="0" y="0"/>
            <a:ext cx="4383" cy="951"/>
          </a:xfrm>
          <a:prstGeom prst="rect">
            <a:avLst/>
          </a:prstGeom>
          <a:solidFill>
            <a:srgbClr val="FFFFFF"/>
          </a:solidFill>
          <a:ln w="9525">
            <a:noFill/>
            <a:miter/>
          </a:ln>
        </xdr:spPr>
      </xdr:sp>
      <xdr:sp macro="" textlink="">
        <xdr:nvSpPr>
          <xdr:cNvPr id="41" name="AutoShape 1030"/>
          <xdr:cNvSpPr/>
        </xdr:nvSpPr>
        <xdr:spPr>
          <a:xfrm>
            <a:off x="0" y="0"/>
            <a:ext cx="939" cy="951"/>
          </a:xfrm>
          <a:prstGeom prst="star4">
            <a:avLst>
              <a:gd name="adj" fmla="val 12500"/>
            </a:avLst>
          </a:prstGeom>
          <a:solidFill>
            <a:srgbClr val="333399"/>
          </a:solidFill>
          <a:ln w="9525" cap="flat" cmpd="sng">
            <a:solidFill>
              <a:srgbClr val="333399"/>
            </a:solidFill>
            <a:prstDash val="solid"/>
            <a:miter/>
            <a:headEnd type="none" w="med" len="med"/>
            <a:tailEnd type="none" w="med" len="med"/>
          </a:ln>
        </xdr:spPr>
      </xdr:sp>
      <xdr:sp macro="" textlink="">
        <xdr:nvSpPr>
          <xdr:cNvPr id="42" name="WordArt 1031"/>
          <xdr:cNvSpPr/>
        </xdr:nvSpPr>
        <xdr:spPr>
          <a:xfrm>
            <a:off x="906" y="0"/>
            <a:ext cx="2571" cy="951"/>
          </a:xfrm>
          <a:prstGeom prst="rect">
            <a:avLst/>
          </a:prstGeom>
          <a:noFill/>
          <a:ln w="9525">
            <a:noFill/>
            <a:miter/>
          </a:ln>
        </xdr:spPr>
        <xdr:txBody>
          <a:bodyPr vertOverflow="clip" vert="horz" wrap="square" lIns="27432" tIns="18288" rIns="27432" bIns="0" anchor="t" upright="1"/>
          <a:lstStyle/>
          <a:p>
            <a:pPr algn="ctr" rtl="0"/>
            <a:r>
              <a:rPr lang="zh-CN" altLang="en-US" sz="2400" b="1" u="sng" strike="sngStrike">
                <a:solidFill>
                  <a:srgbClr val="333399"/>
                </a:solidFill>
                <a:latin typeface="宋体" pitchFamily="7" charset="-122"/>
                <a:ea typeface="宋体" pitchFamily="7" charset="-122"/>
                <a:cs typeface="宋体" pitchFamily="7" charset="-122"/>
                <a:sym typeface="宋体" pitchFamily="7" charset="-122"/>
              </a:rPr>
              <a:t>南美特价航线</a:t>
            </a:r>
          </a:p>
        </xdr:txBody>
      </xdr:sp>
    </xdr:grpSp>
    <xdr:clientData/>
  </xdr:twoCellAnchor>
  <xdr:twoCellAnchor>
    <xdr:from>
      <xdr:col>0</xdr:col>
      <xdr:colOff>0</xdr:colOff>
      <xdr:row>0</xdr:row>
      <xdr:rowOff>0</xdr:rowOff>
    </xdr:from>
    <xdr:to>
      <xdr:col>4</xdr:col>
      <xdr:colOff>28575</xdr:colOff>
      <xdr:row>0</xdr:row>
      <xdr:rowOff>9525</xdr:rowOff>
    </xdr:to>
    <xdr:grpSp>
      <xdr:nvGrpSpPr>
        <xdr:cNvPr id="43" name="Group 3971"/>
        <xdr:cNvGrpSpPr/>
      </xdr:nvGrpSpPr>
      <xdr:grpSpPr>
        <a:xfrm>
          <a:off x="0" y="0"/>
          <a:ext cx="3238500" cy="9525"/>
          <a:chOff x="0" y="0"/>
          <a:chExt cx="6660" cy="1092"/>
        </a:xfrm>
      </xdr:grpSpPr>
      <xdr:sp macro="" textlink="">
        <xdr:nvSpPr>
          <xdr:cNvPr id="44" name="AutoShape 1033"/>
          <xdr:cNvSpPr>
            <a:spLocks noChangeAspect="1"/>
          </xdr:cNvSpPr>
        </xdr:nvSpPr>
        <xdr:spPr>
          <a:xfrm>
            <a:off x="0" y="0"/>
            <a:ext cx="6660" cy="1092"/>
          </a:xfrm>
          <a:prstGeom prst="rect">
            <a:avLst/>
          </a:prstGeom>
          <a:noFill/>
          <a:ln w="9525">
            <a:noFill/>
            <a:miter/>
          </a:ln>
        </xdr:spPr>
      </xdr:sp>
      <xdr:sp macro="" textlink="">
        <xdr:nvSpPr>
          <xdr:cNvPr id="45" name="WordArt 1034"/>
          <xdr:cNvSpPr/>
        </xdr:nvSpPr>
        <xdr:spPr>
          <a:xfrm>
            <a:off x="1419" y="0"/>
            <a:ext cx="4988" cy="1092"/>
          </a:xfrm>
          <a:prstGeom prst="rect">
            <a:avLst/>
          </a:prstGeom>
          <a:noFill/>
          <a:ln w="9525">
            <a:noFill/>
            <a:miter/>
          </a:ln>
        </xdr:spPr>
        <xdr:txBody>
          <a:bodyPr vertOverflow="clip" vert="horz" wrap="square" lIns="27432" tIns="18288" rIns="27432" bIns="0" anchor="t" upright="1"/>
          <a:lstStyle/>
          <a:p>
            <a:pPr algn="ctr" rtl="0"/>
            <a:r>
              <a:rPr lang="zh-CN" altLang="en-US" sz="2400" b="1" u="sng" strike="sngStrike">
                <a:solidFill>
                  <a:srgbClr val="333399"/>
                </a:solidFill>
                <a:latin typeface="宋体" pitchFamily="7" charset="-122"/>
                <a:ea typeface="宋体" pitchFamily="7" charset="-122"/>
                <a:cs typeface="宋体" pitchFamily="7" charset="-122"/>
                <a:sym typeface="宋体" pitchFamily="7" charset="-122"/>
              </a:rPr>
              <a:t>中东、印巴、红海航线</a:t>
            </a:r>
          </a:p>
        </xdr:txBody>
      </xdr:sp>
      <xdr:sp macro="" textlink="">
        <xdr:nvSpPr>
          <xdr:cNvPr id="46" name="AutoShape 1035"/>
          <xdr:cNvSpPr/>
        </xdr:nvSpPr>
        <xdr:spPr>
          <a:xfrm>
            <a:off x="180" y="0"/>
            <a:ext cx="1080" cy="1092"/>
          </a:xfrm>
          <a:prstGeom prst="star4">
            <a:avLst>
              <a:gd name="adj" fmla="val 12500"/>
            </a:avLst>
          </a:prstGeom>
          <a:solidFill>
            <a:srgbClr val="333399"/>
          </a:solidFill>
          <a:ln w="9525" cap="flat" cmpd="sng">
            <a:solidFill>
              <a:srgbClr val="333399"/>
            </a:solidFill>
            <a:prstDash val="solid"/>
            <a:miter/>
            <a:headEnd type="none" w="med" len="med"/>
            <a:tailEnd type="none" w="med" len="med"/>
          </a:ln>
        </xdr:spPr>
      </xdr:sp>
    </xdr:grpSp>
    <xdr:clientData/>
  </xdr:twoCellAnchor>
  <xdr:twoCellAnchor>
    <xdr:from>
      <xdr:col>0</xdr:col>
      <xdr:colOff>0</xdr:colOff>
      <xdr:row>0</xdr:row>
      <xdr:rowOff>0</xdr:rowOff>
    </xdr:from>
    <xdr:to>
      <xdr:col>4</xdr:col>
      <xdr:colOff>371475</xdr:colOff>
      <xdr:row>0</xdr:row>
      <xdr:rowOff>9525</xdr:rowOff>
    </xdr:to>
    <xdr:grpSp>
      <xdr:nvGrpSpPr>
        <xdr:cNvPr id="47" name="Group 3972"/>
        <xdr:cNvGrpSpPr/>
      </xdr:nvGrpSpPr>
      <xdr:grpSpPr>
        <a:xfrm>
          <a:off x="0" y="0"/>
          <a:ext cx="3581400" cy="9525"/>
          <a:chOff x="0" y="0"/>
          <a:chExt cx="7200" cy="1092"/>
        </a:xfrm>
      </xdr:grpSpPr>
      <xdr:sp macro="" textlink="">
        <xdr:nvSpPr>
          <xdr:cNvPr id="48" name="AutoShape 1037"/>
          <xdr:cNvSpPr>
            <a:spLocks noChangeAspect="1"/>
          </xdr:cNvSpPr>
        </xdr:nvSpPr>
        <xdr:spPr>
          <a:xfrm>
            <a:off x="0" y="0"/>
            <a:ext cx="7200" cy="1092"/>
          </a:xfrm>
          <a:prstGeom prst="rect">
            <a:avLst/>
          </a:prstGeom>
          <a:noFill/>
          <a:ln w="9525">
            <a:noFill/>
            <a:miter/>
          </a:ln>
        </xdr:spPr>
      </xdr:sp>
      <xdr:sp macro="" textlink="">
        <xdr:nvSpPr>
          <xdr:cNvPr id="49" name="AutoShape 1038"/>
          <xdr:cNvSpPr/>
        </xdr:nvSpPr>
        <xdr:spPr>
          <a:xfrm>
            <a:off x="180" y="0"/>
            <a:ext cx="1080" cy="1092"/>
          </a:xfrm>
          <a:prstGeom prst="star4">
            <a:avLst>
              <a:gd name="adj" fmla="val 12500"/>
            </a:avLst>
          </a:prstGeom>
          <a:solidFill>
            <a:srgbClr val="333399"/>
          </a:solidFill>
          <a:ln w="9525" cap="flat" cmpd="sng">
            <a:solidFill>
              <a:srgbClr val="333399"/>
            </a:solidFill>
            <a:prstDash val="solid"/>
            <a:miter/>
            <a:headEnd type="none" w="med" len="med"/>
            <a:tailEnd type="none" w="med" len="med"/>
          </a:ln>
        </xdr:spPr>
      </xdr:sp>
      <xdr:sp macro="" textlink="">
        <xdr:nvSpPr>
          <xdr:cNvPr id="50" name="WordArt 1039"/>
          <xdr:cNvSpPr/>
        </xdr:nvSpPr>
        <xdr:spPr>
          <a:xfrm>
            <a:off x="1240" y="0"/>
            <a:ext cx="5811" cy="1092"/>
          </a:xfrm>
          <a:prstGeom prst="rect">
            <a:avLst/>
          </a:prstGeom>
          <a:noFill/>
          <a:ln w="9525">
            <a:noFill/>
            <a:miter/>
          </a:ln>
        </xdr:spPr>
        <xdr:txBody>
          <a:bodyPr vertOverflow="clip" vert="horz" wrap="square" lIns="27432" tIns="18288" rIns="27432" bIns="0" anchor="t" upright="1"/>
          <a:lstStyle/>
          <a:p>
            <a:pPr algn="ctr" rtl="0"/>
            <a:r>
              <a:rPr lang="zh-CN" altLang="en-US" sz="2400" b="1" u="sng" strike="sngStrike">
                <a:solidFill>
                  <a:srgbClr val="333399"/>
                </a:solidFill>
                <a:latin typeface="宋体" pitchFamily="7" charset="-122"/>
                <a:ea typeface="宋体" pitchFamily="7" charset="-122"/>
                <a:cs typeface="宋体" pitchFamily="7" charset="-122"/>
                <a:sym typeface="宋体" pitchFamily="7" charset="-122"/>
              </a:rPr>
              <a:t>南非、东非、西非、澳洲航线</a:t>
            </a:r>
          </a:p>
        </xdr:txBody>
      </xdr:sp>
    </xdr:grpSp>
    <xdr:clientData/>
  </xdr:twoCellAnchor>
  <xdr:twoCellAnchor>
    <xdr:from>
      <xdr:col>1</xdr:col>
      <xdr:colOff>0</xdr:colOff>
      <xdr:row>0</xdr:row>
      <xdr:rowOff>0</xdr:rowOff>
    </xdr:from>
    <xdr:to>
      <xdr:col>2</xdr:col>
      <xdr:colOff>9525</xdr:colOff>
      <xdr:row>0</xdr:row>
      <xdr:rowOff>9525</xdr:rowOff>
    </xdr:to>
    <xdr:sp macro="" textlink="">
      <xdr:nvSpPr>
        <xdr:cNvPr id="51" name="WordArt 16"/>
        <xdr:cNvSpPr/>
      </xdr:nvSpPr>
      <xdr:spPr>
        <a:xfrm>
          <a:off x="685800" y="0"/>
          <a:ext cx="695325" cy="9525"/>
        </a:xfrm>
        <a:prstGeom prst="rect">
          <a:avLst/>
        </a:prstGeom>
        <a:noFill/>
        <a:ln w="9525">
          <a:noFill/>
          <a:miter/>
        </a:ln>
      </xdr:spPr>
      <xdr:txBody>
        <a:bodyPr vertOverflow="clip" vert="horz" wrap="square" lIns="27432" tIns="18288" rIns="0" bIns="0" anchor="t" upright="1"/>
        <a:lstStyle/>
        <a:p>
          <a:pPr algn="l" rtl="0"/>
          <a:r>
            <a:rPr lang="zh-CN" altLang="en-US" sz="2800" b="1" u="sng" strike="sngStrike">
              <a:solidFill>
                <a:srgbClr val="000080"/>
              </a:solidFill>
              <a:latin typeface="宋体" pitchFamily="7" charset="-122"/>
              <a:ea typeface="宋体" pitchFamily="7" charset="-122"/>
              <a:cs typeface="宋体" pitchFamily="7" charset="-122"/>
              <a:sym typeface="宋体" pitchFamily="7" charset="-122"/>
            </a:rPr>
            <a:t>东南亚航线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1</xdr:col>
      <xdr:colOff>0</xdr:colOff>
      <xdr:row>0</xdr:row>
      <xdr:rowOff>9525</xdr:rowOff>
    </xdr:to>
    <xdr:sp macro="" textlink="">
      <xdr:nvSpPr>
        <xdr:cNvPr id="52" name="AutoShape 17"/>
        <xdr:cNvSpPr/>
      </xdr:nvSpPr>
      <xdr:spPr>
        <a:xfrm>
          <a:off x="0" y="0"/>
          <a:ext cx="685800" cy="9525"/>
        </a:xfrm>
        <a:prstGeom prst="star4">
          <a:avLst>
            <a:gd name="adj" fmla="val 12500"/>
          </a:avLst>
        </a:prstGeom>
        <a:solidFill>
          <a:srgbClr val="000080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sp>
    <xdr:clientData/>
  </xdr:twoCellAnchor>
  <xdr:twoCellAnchor>
    <xdr:from>
      <xdr:col>0</xdr:col>
      <xdr:colOff>9525</xdr:colOff>
      <xdr:row>0</xdr:row>
      <xdr:rowOff>0</xdr:rowOff>
    </xdr:from>
    <xdr:to>
      <xdr:col>3</xdr:col>
      <xdr:colOff>1485900</xdr:colOff>
      <xdr:row>0</xdr:row>
      <xdr:rowOff>9525</xdr:rowOff>
    </xdr:to>
    <xdr:pic>
      <xdr:nvPicPr>
        <xdr:cNvPr id="53" name="图片43" descr="东南亚"/>
        <xdr:cNvPicPr>
          <a:picLocks noChangeAspect="1"/>
        </xdr:cNvPicPr>
      </xdr:nvPicPr>
      <xdr:blipFill>
        <a:blip xmlns:r="http://schemas.openxmlformats.org/officeDocument/2006/relationships" r:embed="rId1" cstate="print">
          <a:lum/>
        </a:blip>
        <a:srcRect/>
        <a:stretch>
          <a:fillRect/>
        </a:stretch>
      </xdr:blipFill>
      <xdr:spPr>
        <a:xfrm>
          <a:off x="9525" y="0"/>
          <a:ext cx="2733675" cy="9525"/>
        </a:xfrm>
        <a:prstGeom prst="rect">
          <a:avLst/>
        </a:prstGeom>
        <a:noFill/>
        <a:ln w="9525">
          <a:noFill/>
          <a:miter/>
        </a:ln>
      </xdr:spPr>
    </xdr:pic>
    <xdr:clientData/>
  </xdr:twoCellAnchor>
  <xdr:twoCellAnchor>
    <xdr:from>
      <xdr:col>0</xdr:col>
      <xdr:colOff>76200</xdr:colOff>
      <xdr:row>0</xdr:row>
      <xdr:rowOff>0</xdr:rowOff>
    </xdr:from>
    <xdr:to>
      <xdr:col>0</xdr:col>
      <xdr:colOff>666750</xdr:colOff>
      <xdr:row>0</xdr:row>
      <xdr:rowOff>9525</xdr:rowOff>
    </xdr:to>
    <xdr:sp macro="" textlink="">
      <xdr:nvSpPr>
        <xdr:cNvPr id="54" name="十字星44"/>
        <xdr:cNvSpPr/>
      </xdr:nvSpPr>
      <xdr:spPr>
        <a:xfrm>
          <a:off x="76200" y="0"/>
          <a:ext cx="590550" cy="9525"/>
        </a:xfrm>
        <a:prstGeom prst="star4">
          <a:avLst>
            <a:gd name="adj" fmla="val 12500"/>
          </a:avLst>
        </a:prstGeom>
        <a:solidFill>
          <a:srgbClr val="333399"/>
        </a:solidFill>
        <a:ln w="9525" cap="flat" cmpd="sng">
          <a:solidFill>
            <a:srgbClr val="333399"/>
          </a:solidFill>
          <a:prstDash val="solid"/>
          <a:miter/>
          <a:headEnd type="none" w="med" len="med"/>
          <a:tailEnd type="none" w="med" len="med"/>
        </a:ln>
      </xdr:spPr>
    </xdr:sp>
    <xdr:clientData/>
  </xdr:twoCellAnchor>
  <xdr:twoCellAnchor>
    <xdr:from>
      <xdr:col>0</xdr:col>
      <xdr:colOff>695325</xdr:colOff>
      <xdr:row>0</xdr:row>
      <xdr:rowOff>0</xdr:rowOff>
    </xdr:from>
    <xdr:to>
      <xdr:col>2</xdr:col>
      <xdr:colOff>381000</xdr:colOff>
      <xdr:row>0</xdr:row>
      <xdr:rowOff>9525</xdr:rowOff>
    </xdr:to>
    <xdr:sp macro="" textlink="">
      <xdr:nvSpPr>
        <xdr:cNvPr id="55" name="矩形598"/>
        <xdr:cNvSpPr/>
      </xdr:nvSpPr>
      <xdr:spPr>
        <a:xfrm>
          <a:off x="685800" y="0"/>
          <a:ext cx="1066800" cy="9525"/>
        </a:xfrm>
        <a:prstGeom prst="rect">
          <a:avLst/>
        </a:prstGeom>
        <a:noFill/>
        <a:ln w="9525">
          <a:noFill/>
          <a:miter/>
        </a:ln>
      </xdr:spPr>
      <xdr:txBody>
        <a:bodyPr vertOverflow="clip" vert="horz" wrap="square" lIns="27432" tIns="18288" rIns="27432" bIns="0" anchor="t" upright="1"/>
        <a:lstStyle/>
        <a:p>
          <a:pPr algn="ctr" rtl="0"/>
          <a:r>
            <a:rPr lang="zh-CN" altLang="en-US" sz="2400" b="1" u="sng" strike="sngStrike">
              <a:solidFill>
                <a:srgbClr val="333399"/>
              </a:solidFill>
              <a:latin typeface="宋体" pitchFamily="7" charset="-122"/>
              <a:ea typeface="宋体" pitchFamily="7" charset="-122"/>
              <a:cs typeface="宋体" pitchFamily="7" charset="-122"/>
              <a:sym typeface="宋体" pitchFamily="7" charset="-122"/>
            </a:rPr>
            <a:t>欧洲、地中海航线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2</xdr:col>
      <xdr:colOff>371475</xdr:colOff>
      <xdr:row>0</xdr:row>
      <xdr:rowOff>9525</xdr:rowOff>
    </xdr:to>
    <xdr:grpSp>
      <xdr:nvGrpSpPr>
        <xdr:cNvPr id="56" name="Group 3978"/>
        <xdr:cNvGrpSpPr/>
      </xdr:nvGrpSpPr>
      <xdr:grpSpPr>
        <a:xfrm>
          <a:off x="0" y="0"/>
          <a:ext cx="1381125" cy="9525"/>
          <a:chOff x="0" y="0"/>
          <a:chExt cx="4383" cy="951"/>
        </a:xfrm>
      </xdr:grpSpPr>
      <xdr:sp macro="" textlink="">
        <xdr:nvSpPr>
          <xdr:cNvPr id="57" name="AutoShape 1029"/>
          <xdr:cNvSpPr>
            <a:spLocks noChangeAspect="1"/>
          </xdr:cNvSpPr>
        </xdr:nvSpPr>
        <xdr:spPr>
          <a:xfrm>
            <a:off x="0" y="0"/>
            <a:ext cx="4383" cy="951"/>
          </a:xfrm>
          <a:prstGeom prst="rect">
            <a:avLst/>
          </a:prstGeom>
          <a:solidFill>
            <a:srgbClr val="FFFFFF"/>
          </a:solidFill>
          <a:ln w="9525">
            <a:noFill/>
            <a:miter/>
          </a:ln>
        </xdr:spPr>
      </xdr:sp>
      <xdr:sp macro="" textlink="">
        <xdr:nvSpPr>
          <xdr:cNvPr id="58" name="AutoShape 1030"/>
          <xdr:cNvSpPr/>
        </xdr:nvSpPr>
        <xdr:spPr>
          <a:xfrm>
            <a:off x="0" y="0"/>
            <a:ext cx="939" cy="951"/>
          </a:xfrm>
          <a:prstGeom prst="star4">
            <a:avLst>
              <a:gd name="adj" fmla="val 12500"/>
            </a:avLst>
          </a:prstGeom>
          <a:solidFill>
            <a:srgbClr val="333399"/>
          </a:solidFill>
          <a:ln w="9525" cap="flat" cmpd="sng">
            <a:solidFill>
              <a:srgbClr val="333399"/>
            </a:solidFill>
            <a:prstDash val="solid"/>
            <a:miter/>
            <a:headEnd type="none" w="med" len="med"/>
            <a:tailEnd type="none" w="med" len="med"/>
          </a:ln>
        </xdr:spPr>
      </xdr:sp>
      <xdr:sp macro="" textlink="">
        <xdr:nvSpPr>
          <xdr:cNvPr id="59" name="WordArt 1031"/>
          <xdr:cNvSpPr/>
        </xdr:nvSpPr>
        <xdr:spPr>
          <a:xfrm>
            <a:off x="906" y="0"/>
            <a:ext cx="2571" cy="951"/>
          </a:xfrm>
          <a:prstGeom prst="rect">
            <a:avLst/>
          </a:prstGeom>
          <a:noFill/>
          <a:ln w="9525">
            <a:noFill/>
            <a:miter/>
          </a:ln>
        </xdr:spPr>
        <xdr:txBody>
          <a:bodyPr vertOverflow="clip" vert="horz" wrap="square" lIns="27432" tIns="18288" rIns="27432" bIns="0" anchor="t" upright="1"/>
          <a:lstStyle/>
          <a:p>
            <a:pPr algn="ctr" rtl="0"/>
            <a:r>
              <a:rPr lang="zh-CN" altLang="en-US" sz="2400" b="1" u="sng" strike="sngStrike">
                <a:solidFill>
                  <a:srgbClr val="333399"/>
                </a:solidFill>
                <a:latin typeface="宋体" pitchFamily="7" charset="-122"/>
                <a:ea typeface="宋体" pitchFamily="7" charset="-122"/>
                <a:cs typeface="宋体" pitchFamily="7" charset="-122"/>
                <a:sym typeface="宋体" pitchFamily="7" charset="-122"/>
              </a:rPr>
              <a:t>南美特价航线</a:t>
            </a:r>
          </a:p>
        </xdr:txBody>
      </xdr:sp>
    </xdr:grpSp>
    <xdr:clientData/>
  </xdr:twoCellAnchor>
  <xdr:twoCellAnchor>
    <xdr:from>
      <xdr:col>0</xdr:col>
      <xdr:colOff>0</xdr:colOff>
      <xdr:row>0</xdr:row>
      <xdr:rowOff>0</xdr:rowOff>
    </xdr:from>
    <xdr:to>
      <xdr:col>4</xdr:col>
      <xdr:colOff>28575</xdr:colOff>
      <xdr:row>0</xdr:row>
      <xdr:rowOff>9525</xdr:rowOff>
    </xdr:to>
    <xdr:grpSp>
      <xdr:nvGrpSpPr>
        <xdr:cNvPr id="60" name="Group 3979"/>
        <xdr:cNvGrpSpPr/>
      </xdr:nvGrpSpPr>
      <xdr:grpSpPr>
        <a:xfrm>
          <a:off x="0" y="0"/>
          <a:ext cx="3238500" cy="9525"/>
          <a:chOff x="0" y="0"/>
          <a:chExt cx="6660" cy="1092"/>
        </a:xfrm>
      </xdr:grpSpPr>
      <xdr:sp macro="" textlink="">
        <xdr:nvSpPr>
          <xdr:cNvPr id="61" name="AutoShape 1033"/>
          <xdr:cNvSpPr>
            <a:spLocks noChangeAspect="1"/>
          </xdr:cNvSpPr>
        </xdr:nvSpPr>
        <xdr:spPr>
          <a:xfrm>
            <a:off x="0" y="0"/>
            <a:ext cx="6660" cy="1092"/>
          </a:xfrm>
          <a:prstGeom prst="rect">
            <a:avLst/>
          </a:prstGeom>
          <a:noFill/>
          <a:ln w="9525">
            <a:noFill/>
            <a:miter/>
          </a:ln>
        </xdr:spPr>
      </xdr:sp>
      <xdr:sp macro="" textlink="">
        <xdr:nvSpPr>
          <xdr:cNvPr id="62" name="WordArt 1034"/>
          <xdr:cNvSpPr/>
        </xdr:nvSpPr>
        <xdr:spPr>
          <a:xfrm>
            <a:off x="1419" y="0"/>
            <a:ext cx="4988" cy="1092"/>
          </a:xfrm>
          <a:prstGeom prst="rect">
            <a:avLst/>
          </a:prstGeom>
          <a:noFill/>
          <a:ln w="9525">
            <a:noFill/>
            <a:miter/>
          </a:ln>
        </xdr:spPr>
        <xdr:txBody>
          <a:bodyPr vertOverflow="clip" vert="horz" wrap="square" lIns="27432" tIns="18288" rIns="27432" bIns="0" anchor="t" upright="1"/>
          <a:lstStyle/>
          <a:p>
            <a:pPr algn="ctr" rtl="0"/>
            <a:r>
              <a:rPr lang="zh-CN" altLang="en-US" sz="2400" b="1" u="sng" strike="sngStrike">
                <a:solidFill>
                  <a:srgbClr val="333399"/>
                </a:solidFill>
                <a:latin typeface="宋体" pitchFamily="7" charset="-122"/>
                <a:ea typeface="宋体" pitchFamily="7" charset="-122"/>
                <a:cs typeface="宋体" pitchFamily="7" charset="-122"/>
                <a:sym typeface="宋体" pitchFamily="7" charset="-122"/>
              </a:rPr>
              <a:t>中东、印巴、红海航线</a:t>
            </a:r>
          </a:p>
        </xdr:txBody>
      </xdr:sp>
      <xdr:sp macro="" textlink="">
        <xdr:nvSpPr>
          <xdr:cNvPr id="63" name="AutoShape 1035"/>
          <xdr:cNvSpPr/>
        </xdr:nvSpPr>
        <xdr:spPr>
          <a:xfrm>
            <a:off x="180" y="0"/>
            <a:ext cx="1080" cy="1092"/>
          </a:xfrm>
          <a:prstGeom prst="star4">
            <a:avLst>
              <a:gd name="adj" fmla="val 12500"/>
            </a:avLst>
          </a:prstGeom>
          <a:solidFill>
            <a:srgbClr val="333399"/>
          </a:solidFill>
          <a:ln w="9525" cap="flat" cmpd="sng">
            <a:solidFill>
              <a:srgbClr val="333399"/>
            </a:solidFill>
            <a:prstDash val="solid"/>
            <a:miter/>
            <a:headEnd type="none" w="med" len="med"/>
            <a:tailEnd type="none" w="med" len="med"/>
          </a:ln>
        </xdr:spPr>
      </xdr:sp>
    </xdr:grpSp>
    <xdr:clientData/>
  </xdr:twoCellAnchor>
  <xdr:twoCellAnchor>
    <xdr:from>
      <xdr:col>0</xdr:col>
      <xdr:colOff>0</xdr:colOff>
      <xdr:row>0</xdr:row>
      <xdr:rowOff>0</xdr:rowOff>
    </xdr:from>
    <xdr:to>
      <xdr:col>4</xdr:col>
      <xdr:colOff>371475</xdr:colOff>
      <xdr:row>0</xdr:row>
      <xdr:rowOff>9525</xdr:rowOff>
    </xdr:to>
    <xdr:grpSp>
      <xdr:nvGrpSpPr>
        <xdr:cNvPr id="64" name="Group 3980"/>
        <xdr:cNvGrpSpPr/>
      </xdr:nvGrpSpPr>
      <xdr:grpSpPr>
        <a:xfrm>
          <a:off x="0" y="0"/>
          <a:ext cx="3581400" cy="9525"/>
          <a:chOff x="0" y="0"/>
          <a:chExt cx="7200" cy="1092"/>
        </a:xfrm>
      </xdr:grpSpPr>
      <xdr:sp macro="" textlink="">
        <xdr:nvSpPr>
          <xdr:cNvPr id="65" name="AutoShape 1037"/>
          <xdr:cNvSpPr>
            <a:spLocks noChangeAspect="1"/>
          </xdr:cNvSpPr>
        </xdr:nvSpPr>
        <xdr:spPr>
          <a:xfrm>
            <a:off x="0" y="0"/>
            <a:ext cx="7200" cy="1092"/>
          </a:xfrm>
          <a:prstGeom prst="rect">
            <a:avLst/>
          </a:prstGeom>
          <a:noFill/>
          <a:ln w="9525">
            <a:noFill/>
            <a:miter/>
          </a:ln>
        </xdr:spPr>
      </xdr:sp>
      <xdr:sp macro="" textlink="">
        <xdr:nvSpPr>
          <xdr:cNvPr id="66" name="AutoShape 1038"/>
          <xdr:cNvSpPr/>
        </xdr:nvSpPr>
        <xdr:spPr>
          <a:xfrm>
            <a:off x="180" y="0"/>
            <a:ext cx="1080" cy="1092"/>
          </a:xfrm>
          <a:prstGeom prst="star4">
            <a:avLst>
              <a:gd name="adj" fmla="val 12500"/>
            </a:avLst>
          </a:prstGeom>
          <a:solidFill>
            <a:srgbClr val="333399"/>
          </a:solidFill>
          <a:ln w="9525" cap="flat" cmpd="sng">
            <a:solidFill>
              <a:srgbClr val="333399"/>
            </a:solidFill>
            <a:prstDash val="solid"/>
            <a:miter/>
            <a:headEnd type="none" w="med" len="med"/>
            <a:tailEnd type="none" w="med" len="med"/>
          </a:ln>
        </xdr:spPr>
      </xdr:sp>
      <xdr:sp macro="" textlink="">
        <xdr:nvSpPr>
          <xdr:cNvPr id="67" name="WordArt 1039"/>
          <xdr:cNvSpPr/>
        </xdr:nvSpPr>
        <xdr:spPr>
          <a:xfrm>
            <a:off x="1240" y="0"/>
            <a:ext cx="5811" cy="1092"/>
          </a:xfrm>
          <a:prstGeom prst="rect">
            <a:avLst/>
          </a:prstGeom>
          <a:noFill/>
          <a:ln w="9525">
            <a:noFill/>
            <a:miter/>
          </a:ln>
        </xdr:spPr>
        <xdr:txBody>
          <a:bodyPr vertOverflow="clip" vert="horz" wrap="square" lIns="27432" tIns="18288" rIns="27432" bIns="0" anchor="t" upright="1"/>
          <a:lstStyle/>
          <a:p>
            <a:pPr algn="ctr" rtl="0"/>
            <a:r>
              <a:rPr lang="zh-CN" altLang="en-US" sz="2400" b="1" u="sng" strike="sngStrike">
                <a:solidFill>
                  <a:srgbClr val="333399"/>
                </a:solidFill>
                <a:latin typeface="宋体" pitchFamily="7" charset="-122"/>
                <a:ea typeface="宋体" pitchFamily="7" charset="-122"/>
                <a:cs typeface="宋体" pitchFamily="7" charset="-122"/>
                <a:sym typeface="宋体" pitchFamily="7" charset="-122"/>
              </a:rPr>
              <a:t>南非、东非、西非、澳洲航线</a:t>
            </a:r>
          </a:p>
        </xdr:txBody>
      </xdr:sp>
    </xdr:grpSp>
    <xdr:clientData/>
  </xdr:twoCellAnchor>
  <xdr:twoCellAnchor>
    <xdr:from>
      <xdr:col>1</xdr:col>
      <xdr:colOff>0</xdr:colOff>
      <xdr:row>0</xdr:row>
      <xdr:rowOff>0</xdr:rowOff>
    </xdr:from>
    <xdr:to>
      <xdr:col>2</xdr:col>
      <xdr:colOff>9525</xdr:colOff>
      <xdr:row>0</xdr:row>
      <xdr:rowOff>9525</xdr:rowOff>
    </xdr:to>
    <xdr:sp macro="" textlink="">
      <xdr:nvSpPr>
        <xdr:cNvPr id="68" name="矩形611"/>
        <xdr:cNvSpPr/>
      </xdr:nvSpPr>
      <xdr:spPr>
        <a:xfrm>
          <a:off x="685800" y="0"/>
          <a:ext cx="695325" cy="9525"/>
        </a:xfrm>
        <a:prstGeom prst="rect">
          <a:avLst/>
        </a:prstGeom>
        <a:noFill/>
        <a:ln w="9525">
          <a:noFill/>
          <a:miter/>
        </a:ln>
      </xdr:spPr>
      <xdr:txBody>
        <a:bodyPr vertOverflow="clip" vert="horz" wrap="square" lIns="27432" tIns="18288" rIns="0" bIns="0" anchor="t" upright="1"/>
        <a:lstStyle/>
        <a:p>
          <a:pPr algn="l" rtl="0"/>
          <a:r>
            <a:rPr lang="zh-CN" altLang="en-US" sz="2800" b="1" u="sng" strike="sngStrike">
              <a:solidFill>
                <a:srgbClr val="000080"/>
              </a:solidFill>
              <a:latin typeface="宋体" pitchFamily="7" charset="-122"/>
              <a:ea typeface="宋体" pitchFamily="7" charset="-122"/>
              <a:cs typeface="宋体" pitchFamily="7" charset="-122"/>
              <a:sym typeface="宋体" pitchFamily="7" charset="-122"/>
            </a:rPr>
            <a:t>东南亚航线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1</xdr:col>
      <xdr:colOff>0</xdr:colOff>
      <xdr:row>0</xdr:row>
      <xdr:rowOff>9525</xdr:rowOff>
    </xdr:to>
    <xdr:sp macro="" textlink="">
      <xdr:nvSpPr>
        <xdr:cNvPr id="69" name="十字星50"/>
        <xdr:cNvSpPr/>
      </xdr:nvSpPr>
      <xdr:spPr>
        <a:xfrm>
          <a:off x="0" y="0"/>
          <a:ext cx="685800" cy="9525"/>
        </a:xfrm>
        <a:prstGeom prst="star4">
          <a:avLst>
            <a:gd name="adj" fmla="val 12500"/>
          </a:avLst>
        </a:prstGeom>
        <a:solidFill>
          <a:srgbClr val="000080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sp>
    <xdr:clientData/>
  </xdr:twoCellAnchor>
  <xdr:twoCellAnchor>
    <xdr:from>
      <xdr:col>0</xdr:col>
      <xdr:colOff>9525</xdr:colOff>
      <xdr:row>0</xdr:row>
      <xdr:rowOff>0</xdr:rowOff>
    </xdr:from>
    <xdr:to>
      <xdr:col>3</xdr:col>
      <xdr:colOff>1485900</xdr:colOff>
      <xdr:row>0</xdr:row>
      <xdr:rowOff>9525</xdr:rowOff>
    </xdr:to>
    <xdr:pic>
      <xdr:nvPicPr>
        <xdr:cNvPr id="70" name="Picture 1025" descr="东南亚"/>
        <xdr:cNvPicPr>
          <a:picLocks noChangeAspect="1"/>
        </xdr:cNvPicPr>
      </xdr:nvPicPr>
      <xdr:blipFill>
        <a:blip xmlns:r="http://schemas.openxmlformats.org/officeDocument/2006/relationships" r:embed="rId1" cstate="print">
          <a:lum/>
        </a:blip>
        <a:srcRect/>
        <a:stretch>
          <a:fillRect/>
        </a:stretch>
      </xdr:blipFill>
      <xdr:spPr>
        <a:xfrm>
          <a:off x="9525" y="0"/>
          <a:ext cx="2733675" cy="9525"/>
        </a:xfrm>
        <a:prstGeom prst="rect">
          <a:avLst/>
        </a:prstGeom>
        <a:noFill/>
        <a:ln w="9525">
          <a:noFill/>
          <a:miter/>
        </a:ln>
      </xdr:spPr>
    </xdr:pic>
    <xdr:clientData/>
  </xdr:twoCellAnchor>
  <xdr:twoCellAnchor>
    <xdr:from>
      <xdr:col>0</xdr:col>
      <xdr:colOff>76200</xdr:colOff>
      <xdr:row>0</xdr:row>
      <xdr:rowOff>0</xdr:rowOff>
    </xdr:from>
    <xdr:to>
      <xdr:col>0</xdr:col>
      <xdr:colOff>666750</xdr:colOff>
      <xdr:row>0</xdr:row>
      <xdr:rowOff>9525</xdr:rowOff>
    </xdr:to>
    <xdr:sp macro="" textlink="">
      <xdr:nvSpPr>
        <xdr:cNvPr id="71" name="AutoShape 1026"/>
        <xdr:cNvSpPr/>
      </xdr:nvSpPr>
      <xdr:spPr>
        <a:xfrm>
          <a:off x="76200" y="0"/>
          <a:ext cx="590550" cy="9525"/>
        </a:xfrm>
        <a:prstGeom prst="star4">
          <a:avLst>
            <a:gd name="adj" fmla="val 12500"/>
          </a:avLst>
        </a:prstGeom>
        <a:solidFill>
          <a:srgbClr val="333399"/>
        </a:solidFill>
        <a:ln w="9525" cap="flat" cmpd="sng">
          <a:solidFill>
            <a:srgbClr val="333399"/>
          </a:solidFill>
          <a:prstDash val="solid"/>
          <a:miter/>
          <a:headEnd type="none" w="med" len="med"/>
          <a:tailEnd type="none" w="med" len="med"/>
        </a:ln>
      </xdr:spPr>
    </xdr:sp>
    <xdr:clientData/>
  </xdr:twoCellAnchor>
  <xdr:twoCellAnchor>
    <xdr:from>
      <xdr:col>0</xdr:col>
      <xdr:colOff>695325</xdr:colOff>
      <xdr:row>0</xdr:row>
      <xdr:rowOff>0</xdr:rowOff>
    </xdr:from>
    <xdr:to>
      <xdr:col>2</xdr:col>
      <xdr:colOff>381000</xdr:colOff>
      <xdr:row>0</xdr:row>
      <xdr:rowOff>9525</xdr:rowOff>
    </xdr:to>
    <xdr:sp macro="" textlink="">
      <xdr:nvSpPr>
        <xdr:cNvPr id="72" name="WordArt 1027"/>
        <xdr:cNvSpPr/>
      </xdr:nvSpPr>
      <xdr:spPr>
        <a:xfrm>
          <a:off x="685800" y="0"/>
          <a:ext cx="1066800" cy="9525"/>
        </a:xfrm>
        <a:prstGeom prst="rect">
          <a:avLst/>
        </a:prstGeom>
        <a:noFill/>
        <a:ln w="9525">
          <a:noFill/>
          <a:miter/>
        </a:ln>
      </xdr:spPr>
      <xdr:txBody>
        <a:bodyPr vertOverflow="clip" vert="horz" wrap="square" lIns="27432" tIns="18288" rIns="27432" bIns="0" anchor="t" upright="1"/>
        <a:lstStyle/>
        <a:p>
          <a:pPr algn="ctr" rtl="0"/>
          <a:r>
            <a:rPr lang="zh-CN" altLang="en-US" sz="2400" b="1" u="sng" strike="sngStrike">
              <a:solidFill>
                <a:srgbClr val="333399"/>
              </a:solidFill>
              <a:latin typeface="宋体" pitchFamily="7" charset="-122"/>
              <a:ea typeface="宋体" pitchFamily="7" charset="-122"/>
              <a:cs typeface="宋体" pitchFamily="7" charset="-122"/>
              <a:sym typeface="宋体" pitchFamily="7" charset="-122"/>
            </a:rPr>
            <a:t>欧洲、地中海航线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2</xdr:col>
      <xdr:colOff>371475</xdr:colOff>
      <xdr:row>0</xdr:row>
      <xdr:rowOff>9525</xdr:rowOff>
    </xdr:to>
    <xdr:grpSp>
      <xdr:nvGrpSpPr>
        <xdr:cNvPr id="73" name="Group 3970"/>
        <xdr:cNvGrpSpPr/>
      </xdr:nvGrpSpPr>
      <xdr:grpSpPr>
        <a:xfrm>
          <a:off x="0" y="0"/>
          <a:ext cx="1381125" cy="9525"/>
          <a:chOff x="0" y="0"/>
          <a:chExt cx="4383" cy="951"/>
        </a:xfrm>
      </xdr:grpSpPr>
      <xdr:sp macro="" textlink="">
        <xdr:nvSpPr>
          <xdr:cNvPr id="74" name="AutoShape 1029"/>
          <xdr:cNvSpPr>
            <a:spLocks noChangeAspect="1"/>
          </xdr:cNvSpPr>
        </xdr:nvSpPr>
        <xdr:spPr>
          <a:xfrm>
            <a:off x="0" y="0"/>
            <a:ext cx="4383" cy="951"/>
          </a:xfrm>
          <a:prstGeom prst="rect">
            <a:avLst/>
          </a:prstGeom>
          <a:solidFill>
            <a:srgbClr val="FFFFFF"/>
          </a:solidFill>
          <a:ln w="9525">
            <a:noFill/>
            <a:miter/>
          </a:ln>
        </xdr:spPr>
      </xdr:sp>
      <xdr:sp macro="" textlink="">
        <xdr:nvSpPr>
          <xdr:cNvPr id="75" name="AutoShape 1030"/>
          <xdr:cNvSpPr/>
        </xdr:nvSpPr>
        <xdr:spPr>
          <a:xfrm>
            <a:off x="0" y="0"/>
            <a:ext cx="939" cy="951"/>
          </a:xfrm>
          <a:prstGeom prst="star4">
            <a:avLst>
              <a:gd name="adj" fmla="val 12500"/>
            </a:avLst>
          </a:prstGeom>
          <a:solidFill>
            <a:srgbClr val="333399"/>
          </a:solidFill>
          <a:ln w="9525" cap="flat" cmpd="sng">
            <a:solidFill>
              <a:srgbClr val="333399"/>
            </a:solidFill>
            <a:prstDash val="solid"/>
            <a:miter/>
            <a:headEnd type="none" w="med" len="med"/>
            <a:tailEnd type="none" w="med" len="med"/>
          </a:ln>
        </xdr:spPr>
      </xdr:sp>
      <xdr:sp macro="" textlink="">
        <xdr:nvSpPr>
          <xdr:cNvPr id="76" name="WordArt 1031"/>
          <xdr:cNvSpPr/>
        </xdr:nvSpPr>
        <xdr:spPr>
          <a:xfrm>
            <a:off x="906" y="0"/>
            <a:ext cx="2571" cy="951"/>
          </a:xfrm>
          <a:prstGeom prst="rect">
            <a:avLst/>
          </a:prstGeom>
          <a:noFill/>
          <a:ln w="9525">
            <a:noFill/>
            <a:miter/>
          </a:ln>
        </xdr:spPr>
        <xdr:txBody>
          <a:bodyPr vertOverflow="clip" vert="horz" wrap="square" lIns="27432" tIns="18288" rIns="27432" bIns="0" anchor="t" upright="1"/>
          <a:lstStyle/>
          <a:p>
            <a:pPr algn="ctr" rtl="0"/>
            <a:r>
              <a:rPr lang="zh-CN" altLang="en-US" sz="2400" b="1" u="sng" strike="sngStrike">
                <a:solidFill>
                  <a:srgbClr val="333399"/>
                </a:solidFill>
                <a:latin typeface="宋体" pitchFamily="7" charset="-122"/>
                <a:ea typeface="宋体" pitchFamily="7" charset="-122"/>
                <a:cs typeface="宋体" pitchFamily="7" charset="-122"/>
                <a:sym typeface="宋体" pitchFamily="7" charset="-122"/>
              </a:rPr>
              <a:t>南美特价航线</a:t>
            </a:r>
          </a:p>
        </xdr:txBody>
      </xdr:sp>
    </xdr:grpSp>
    <xdr:clientData/>
  </xdr:twoCellAnchor>
  <xdr:twoCellAnchor>
    <xdr:from>
      <xdr:col>0</xdr:col>
      <xdr:colOff>0</xdr:colOff>
      <xdr:row>0</xdr:row>
      <xdr:rowOff>0</xdr:rowOff>
    </xdr:from>
    <xdr:to>
      <xdr:col>4</xdr:col>
      <xdr:colOff>28575</xdr:colOff>
      <xdr:row>0</xdr:row>
      <xdr:rowOff>9525</xdr:rowOff>
    </xdr:to>
    <xdr:grpSp>
      <xdr:nvGrpSpPr>
        <xdr:cNvPr id="77" name="Group 3971"/>
        <xdr:cNvGrpSpPr/>
      </xdr:nvGrpSpPr>
      <xdr:grpSpPr>
        <a:xfrm>
          <a:off x="0" y="0"/>
          <a:ext cx="3238500" cy="9525"/>
          <a:chOff x="0" y="0"/>
          <a:chExt cx="6660" cy="1092"/>
        </a:xfrm>
      </xdr:grpSpPr>
      <xdr:sp macro="" textlink="">
        <xdr:nvSpPr>
          <xdr:cNvPr id="78" name="AutoShape 1033"/>
          <xdr:cNvSpPr>
            <a:spLocks noChangeAspect="1"/>
          </xdr:cNvSpPr>
        </xdr:nvSpPr>
        <xdr:spPr>
          <a:xfrm>
            <a:off x="0" y="0"/>
            <a:ext cx="6660" cy="1092"/>
          </a:xfrm>
          <a:prstGeom prst="rect">
            <a:avLst/>
          </a:prstGeom>
          <a:noFill/>
          <a:ln w="9525">
            <a:noFill/>
            <a:miter/>
          </a:ln>
        </xdr:spPr>
      </xdr:sp>
      <xdr:sp macro="" textlink="">
        <xdr:nvSpPr>
          <xdr:cNvPr id="79" name="WordArt 1034"/>
          <xdr:cNvSpPr/>
        </xdr:nvSpPr>
        <xdr:spPr>
          <a:xfrm>
            <a:off x="1419" y="0"/>
            <a:ext cx="4988" cy="1092"/>
          </a:xfrm>
          <a:prstGeom prst="rect">
            <a:avLst/>
          </a:prstGeom>
          <a:noFill/>
          <a:ln w="9525">
            <a:noFill/>
            <a:miter/>
          </a:ln>
        </xdr:spPr>
        <xdr:txBody>
          <a:bodyPr vertOverflow="clip" vert="horz" wrap="square" lIns="27432" tIns="18288" rIns="27432" bIns="0" anchor="t" upright="1"/>
          <a:lstStyle/>
          <a:p>
            <a:pPr algn="ctr" rtl="0"/>
            <a:r>
              <a:rPr lang="zh-CN" altLang="en-US" sz="2400" b="1" u="sng" strike="sngStrike">
                <a:solidFill>
                  <a:srgbClr val="333399"/>
                </a:solidFill>
                <a:latin typeface="宋体" pitchFamily="7" charset="-122"/>
                <a:ea typeface="宋体" pitchFamily="7" charset="-122"/>
                <a:cs typeface="宋体" pitchFamily="7" charset="-122"/>
                <a:sym typeface="宋体" pitchFamily="7" charset="-122"/>
              </a:rPr>
              <a:t>中东、印巴、红海航线</a:t>
            </a:r>
          </a:p>
        </xdr:txBody>
      </xdr:sp>
      <xdr:sp macro="" textlink="">
        <xdr:nvSpPr>
          <xdr:cNvPr id="80" name="AutoShape 1035"/>
          <xdr:cNvSpPr/>
        </xdr:nvSpPr>
        <xdr:spPr>
          <a:xfrm>
            <a:off x="180" y="0"/>
            <a:ext cx="1080" cy="1092"/>
          </a:xfrm>
          <a:prstGeom prst="star4">
            <a:avLst>
              <a:gd name="adj" fmla="val 12500"/>
            </a:avLst>
          </a:prstGeom>
          <a:solidFill>
            <a:srgbClr val="333399"/>
          </a:solidFill>
          <a:ln w="9525" cap="flat" cmpd="sng">
            <a:solidFill>
              <a:srgbClr val="333399"/>
            </a:solidFill>
            <a:prstDash val="solid"/>
            <a:miter/>
            <a:headEnd type="none" w="med" len="med"/>
            <a:tailEnd type="none" w="med" len="med"/>
          </a:ln>
        </xdr:spPr>
      </xdr:sp>
    </xdr:grpSp>
    <xdr:clientData/>
  </xdr:twoCellAnchor>
  <xdr:twoCellAnchor>
    <xdr:from>
      <xdr:col>0</xdr:col>
      <xdr:colOff>0</xdr:colOff>
      <xdr:row>0</xdr:row>
      <xdr:rowOff>0</xdr:rowOff>
    </xdr:from>
    <xdr:to>
      <xdr:col>4</xdr:col>
      <xdr:colOff>371475</xdr:colOff>
      <xdr:row>0</xdr:row>
      <xdr:rowOff>9525</xdr:rowOff>
    </xdr:to>
    <xdr:grpSp>
      <xdr:nvGrpSpPr>
        <xdr:cNvPr id="81" name="Group 3972"/>
        <xdr:cNvGrpSpPr/>
      </xdr:nvGrpSpPr>
      <xdr:grpSpPr>
        <a:xfrm>
          <a:off x="0" y="0"/>
          <a:ext cx="3581400" cy="9525"/>
          <a:chOff x="0" y="0"/>
          <a:chExt cx="7200" cy="1092"/>
        </a:xfrm>
      </xdr:grpSpPr>
      <xdr:sp macro="" textlink="">
        <xdr:nvSpPr>
          <xdr:cNvPr id="82" name="AutoShape 1037"/>
          <xdr:cNvSpPr>
            <a:spLocks noChangeAspect="1"/>
          </xdr:cNvSpPr>
        </xdr:nvSpPr>
        <xdr:spPr>
          <a:xfrm>
            <a:off x="0" y="0"/>
            <a:ext cx="7200" cy="1092"/>
          </a:xfrm>
          <a:prstGeom prst="rect">
            <a:avLst/>
          </a:prstGeom>
          <a:noFill/>
          <a:ln w="9525">
            <a:noFill/>
            <a:miter/>
          </a:ln>
        </xdr:spPr>
      </xdr:sp>
      <xdr:sp macro="" textlink="">
        <xdr:nvSpPr>
          <xdr:cNvPr id="83" name="AutoShape 1038"/>
          <xdr:cNvSpPr/>
        </xdr:nvSpPr>
        <xdr:spPr>
          <a:xfrm>
            <a:off x="180" y="0"/>
            <a:ext cx="1080" cy="1092"/>
          </a:xfrm>
          <a:prstGeom prst="star4">
            <a:avLst>
              <a:gd name="adj" fmla="val 12500"/>
            </a:avLst>
          </a:prstGeom>
          <a:solidFill>
            <a:srgbClr val="333399"/>
          </a:solidFill>
          <a:ln w="9525" cap="flat" cmpd="sng">
            <a:solidFill>
              <a:srgbClr val="333399"/>
            </a:solidFill>
            <a:prstDash val="solid"/>
            <a:miter/>
            <a:headEnd type="none" w="med" len="med"/>
            <a:tailEnd type="none" w="med" len="med"/>
          </a:ln>
        </xdr:spPr>
      </xdr:sp>
      <xdr:sp macro="" textlink="">
        <xdr:nvSpPr>
          <xdr:cNvPr id="84" name="WordArt 1039"/>
          <xdr:cNvSpPr/>
        </xdr:nvSpPr>
        <xdr:spPr>
          <a:xfrm>
            <a:off x="1240" y="0"/>
            <a:ext cx="5811" cy="1092"/>
          </a:xfrm>
          <a:prstGeom prst="rect">
            <a:avLst/>
          </a:prstGeom>
          <a:noFill/>
          <a:ln w="9525">
            <a:noFill/>
            <a:miter/>
          </a:ln>
        </xdr:spPr>
        <xdr:txBody>
          <a:bodyPr vertOverflow="clip" vert="horz" wrap="square" lIns="27432" tIns="18288" rIns="27432" bIns="0" anchor="t" upright="1"/>
          <a:lstStyle/>
          <a:p>
            <a:pPr algn="ctr" rtl="0"/>
            <a:r>
              <a:rPr lang="zh-CN" altLang="en-US" sz="2400" b="1" u="sng" strike="sngStrike">
                <a:solidFill>
                  <a:srgbClr val="333399"/>
                </a:solidFill>
                <a:latin typeface="宋体" pitchFamily="7" charset="-122"/>
                <a:ea typeface="宋体" pitchFamily="7" charset="-122"/>
                <a:cs typeface="宋体" pitchFamily="7" charset="-122"/>
                <a:sym typeface="宋体" pitchFamily="7" charset="-122"/>
              </a:rPr>
              <a:t>南非、东非、西非、澳洲航线</a:t>
            </a:r>
          </a:p>
        </xdr:txBody>
      </xdr:sp>
    </xdr:grpSp>
    <xdr:clientData/>
  </xdr:twoCellAnchor>
  <xdr:twoCellAnchor>
    <xdr:from>
      <xdr:col>1</xdr:col>
      <xdr:colOff>0</xdr:colOff>
      <xdr:row>0</xdr:row>
      <xdr:rowOff>0</xdr:rowOff>
    </xdr:from>
    <xdr:to>
      <xdr:col>2</xdr:col>
      <xdr:colOff>9525</xdr:colOff>
      <xdr:row>0</xdr:row>
      <xdr:rowOff>9525</xdr:rowOff>
    </xdr:to>
    <xdr:sp macro="" textlink="">
      <xdr:nvSpPr>
        <xdr:cNvPr id="85" name="WordArt 16"/>
        <xdr:cNvSpPr/>
      </xdr:nvSpPr>
      <xdr:spPr>
        <a:xfrm>
          <a:off x="685800" y="0"/>
          <a:ext cx="695325" cy="9525"/>
        </a:xfrm>
        <a:prstGeom prst="rect">
          <a:avLst/>
        </a:prstGeom>
        <a:noFill/>
        <a:ln w="9525">
          <a:noFill/>
          <a:miter/>
        </a:ln>
      </xdr:spPr>
      <xdr:txBody>
        <a:bodyPr vertOverflow="clip" vert="horz" wrap="square" lIns="27432" tIns="18288" rIns="0" bIns="0" anchor="t" upright="1"/>
        <a:lstStyle/>
        <a:p>
          <a:pPr algn="l" rtl="0"/>
          <a:r>
            <a:rPr lang="zh-CN" altLang="en-US" sz="2800" b="1" u="sng" strike="sngStrike">
              <a:solidFill>
                <a:srgbClr val="000080"/>
              </a:solidFill>
              <a:latin typeface="宋体" pitchFamily="7" charset="-122"/>
              <a:ea typeface="宋体" pitchFamily="7" charset="-122"/>
              <a:cs typeface="宋体" pitchFamily="7" charset="-122"/>
              <a:sym typeface="宋体" pitchFamily="7" charset="-122"/>
            </a:rPr>
            <a:t>东南亚航线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1</xdr:col>
      <xdr:colOff>0</xdr:colOff>
      <xdr:row>0</xdr:row>
      <xdr:rowOff>9525</xdr:rowOff>
    </xdr:to>
    <xdr:sp macro="" textlink="">
      <xdr:nvSpPr>
        <xdr:cNvPr id="86" name="AutoShape 17"/>
        <xdr:cNvSpPr/>
      </xdr:nvSpPr>
      <xdr:spPr>
        <a:xfrm>
          <a:off x="0" y="0"/>
          <a:ext cx="685800" cy="9525"/>
        </a:xfrm>
        <a:prstGeom prst="star4">
          <a:avLst>
            <a:gd name="adj" fmla="val 12500"/>
          </a:avLst>
        </a:prstGeom>
        <a:solidFill>
          <a:srgbClr val="000080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sp>
    <xdr:clientData/>
  </xdr:twoCellAnchor>
  <xdr:twoCellAnchor>
    <xdr:from>
      <xdr:col>0</xdr:col>
      <xdr:colOff>9525</xdr:colOff>
      <xdr:row>0</xdr:row>
      <xdr:rowOff>0</xdr:rowOff>
    </xdr:from>
    <xdr:to>
      <xdr:col>3</xdr:col>
      <xdr:colOff>1485900</xdr:colOff>
      <xdr:row>0</xdr:row>
      <xdr:rowOff>9525</xdr:rowOff>
    </xdr:to>
    <xdr:pic>
      <xdr:nvPicPr>
        <xdr:cNvPr id="87" name="图片43" descr="东南亚"/>
        <xdr:cNvPicPr>
          <a:picLocks noChangeAspect="1"/>
        </xdr:cNvPicPr>
      </xdr:nvPicPr>
      <xdr:blipFill>
        <a:blip xmlns:r="http://schemas.openxmlformats.org/officeDocument/2006/relationships" r:embed="rId1" cstate="print">
          <a:lum/>
        </a:blip>
        <a:srcRect/>
        <a:stretch>
          <a:fillRect/>
        </a:stretch>
      </xdr:blipFill>
      <xdr:spPr>
        <a:xfrm>
          <a:off x="9525" y="0"/>
          <a:ext cx="2733675" cy="9525"/>
        </a:xfrm>
        <a:prstGeom prst="rect">
          <a:avLst/>
        </a:prstGeom>
        <a:noFill/>
        <a:ln w="9525">
          <a:noFill/>
          <a:miter/>
        </a:ln>
      </xdr:spPr>
    </xdr:pic>
    <xdr:clientData/>
  </xdr:twoCellAnchor>
  <xdr:twoCellAnchor>
    <xdr:from>
      <xdr:col>0</xdr:col>
      <xdr:colOff>76200</xdr:colOff>
      <xdr:row>0</xdr:row>
      <xdr:rowOff>0</xdr:rowOff>
    </xdr:from>
    <xdr:to>
      <xdr:col>0</xdr:col>
      <xdr:colOff>666750</xdr:colOff>
      <xdr:row>0</xdr:row>
      <xdr:rowOff>9525</xdr:rowOff>
    </xdr:to>
    <xdr:sp macro="" textlink="">
      <xdr:nvSpPr>
        <xdr:cNvPr id="88" name="十字星44"/>
        <xdr:cNvSpPr/>
      </xdr:nvSpPr>
      <xdr:spPr>
        <a:xfrm>
          <a:off x="76200" y="0"/>
          <a:ext cx="590550" cy="9525"/>
        </a:xfrm>
        <a:prstGeom prst="star4">
          <a:avLst>
            <a:gd name="adj" fmla="val 12500"/>
          </a:avLst>
        </a:prstGeom>
        <a:solidFill>
          <a:srgbClr val="333399"/>
        </a:solidFill>
        <a:ln w="9525" cap="flat" cmpd="sng">
          <a:solidFill>
            <a:srgbClr val="333399"/>
          </a:solidFill>
          <a:prstDash val="solid"/>
          <a:miter/>
          <a:headEnd type="none" w="med" len="med"/>
          <a:tailEnd type="none" w="med" len="med"/>
        </a:ln>
      </xdr:spPr>
    </xdr:sp>
    <xdr:clientData/>
  </xdr:twoCellAnchor>
  <xdr:twoCellAnchor>
    <xdr:from>
      <xdr:col>0</xdr:col>
      <xdr:colOff>695325</xdr:colOff>
      <xdr:row>0</xdr:row>
      <xdr:rowOff>0</xdr:rowOff>
    </xdr:from>
    <xdr:to>
      <xdr:col>2</xdr:col>
      <xdr:colOff>381000</xdr:colOff>
      <xdr:row>0</xdr:row>
      <xdr:rowOff>9525</xdr:rowOff>
    </xdr:to>
    <xdr:sp macro="" textlink="">
      <xdr:nvSpPr>
        <xdr:cNvPr id="89" name="矩形598"/>
        <xdr:cNvSpPr/>
      </xdr:nvSpPr>
      <xdr:spPr>
        <a:xfrm>
          <a:off x="685800" y="0"/>
          <a:ext cx="1066800" cy="9525"/>
        </a:xfrm>
        <a:prstGeom prst="rect">
          <a:avLst/>
        </a:prstGeom>
        <a:noFill/>
        <a:ln w="9525">
          <a:noFill/>
          <a:miter/>
        </a:ln>
      </xdr:spPr>
      <xdr:txBody>
        <a:bodyPr vertOverflow="clip" vert="horz" wrap="square" lIns="27432" tIns="18288" rIns="27432" bIns="0" anchor="t" upright="1"/>
        <a:lstStyle/>
        <a:p>
          <a:pPr algn="ctr" rtl="0"/>
          <a:r>
            <a:rPr lang="zh-CN" altLang="en-US" sz="2400" b="1" u="sng" strike="sngStrike">
              <a:solidFill>
                <a:srgbClr val="333399"/>
              </a:solidFill>
              <a:latin typeface="宋体" pitchFamily="7" charset="-122"/>
              <a:ea typeface="宋体" pitchFamily="7" charset="-122"/>
              <a:cs typeface="宋体" pitchFamily="7" charset="-122"/>
              <a:sym typeface="宋体" pitchFamily="7" charset="-122"/>
            </a:rPr>
            <a:t>欧洲、地中海航线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2</xdr:col>
      <xdr:colOff>371475</xdr:colOff>
      <xdr:row>0</xdr:row>
      <xdr:rowOff>9525</xdr:rowOff>
    </xdr:to>
    <xdr:grpSp>
      <xdr:nvGrpSpPr>
        <xdr:cNvPr id="90" name="Group 3978"/>
        <xdr:cNvGrpSpPr/>
      </xdr:nvGrpSpPr>
      <xdr:grpSpPr>
        <a:xfrm>
          <a:off x="0" y="0"/>
          <a:ext cx="1381125" cy="9525"/>
          <a:chOff x="0" y="0"/>
          <a:chExt cx="4383" cy="951"/>
        </a:xfrm>
      </xdr:grpSpPr>
      <xdr:sp macro="" textlink="">
        <xdr:nvSpPr>
          <xdr:cNvPr id="91" name="AutoShape 1029"/>
          <xdr:cNvSpPr>
            <a:spLocks noChangeAspect="1"/>
          </xdr:cNvSpPr>
        </xdr:nvSpPr>
        <xdr:spPr>
          <a:xfrm>
            <a:off x="0" y="0"/>
            <a:ext cx="4383" cy="951"/>
          </a:xfrm>
          <a:prstGeom prst="rect">
            <a:avLst/>
          </a:prstGeom>
          <a:solidFill>
            <a:srgbClr val="FFFFFF"/>
          </a:solidFill>
          <a:ln w="9525">
            <a:noFill/>
            <a:miter/>
          </a:ln>
        </xdr:spPr>
      </xdr:sp>
      <xdr:sp macro="" textlink="">
        <xdr:nvSpPr>
          <xdr:cNvPr id="92" name="AutoShape 1030"/>
          <xdr:cNvSpPr/>
        </xdr:nvSpPr>
        <xdr:spPr>
          <a:xfrm>
            <a:off x="0" y="0"/>
            <a:ext cx="939" cy="951"/>
          </a:xfrm>
          <a:prstGeom prst="star4">
            <a:avLst>
              <a:gd name="adj" fmla="val 12500"/>
            </a:avLst>
          </a:prstGeom>
          <a:solidFill>
            <a:srgbClr val="333399"/>
          </a:solidFill>
          <a:ln w="9525" cap="flat" cmpd="sng">
            <a:solidFill>
              <a:srgbClr val="333399"/>
            </a:solidFill>
            <a:prstDash val="solid"/>
            <a:miter/>
            <a:headEnd type="none" w="med" len="med"/>
            <a:tailEnd type="none" w="med" len="med"/>
          </a:ln>
        </xdr:spPr>
      </xdr:sp>
      <xdr:sp macro="" textlink="">
        <xdr:nvSpPr>
          <xdr:cNvPr id="93" name="WordArt 1031"/>
          <xdr:cNvSpPr/>
        </xdr:nvSpPr>
        <xdr:spPr>
          <a:xfrm>
            <a:off x="906" y="0"/>
            <a:ext cx="2571" cy="951"/>
          </a:xfrm>
          <a:prstGeom prst="rect">
            <a:avLst/>
          </a:prstGeom>
          <a:noFill/>
          <a:ln w="9525">
            <a:noFill/>
            <a:miter/>
          </a:ln>
        </xdr:spPr>
        <xdr:txBody>
          <a:bodyPr vertOverflow="clip" vert="horz" wrap="square" lIns="27432" tIns="18288" rIns="27432" bIns="0" anchor="t" upright="1"/>
          <a:lstStyle/>
          <a:p>
            <a:pPr algn="ctr" rtl="0"/>
            <a:r>
              <a:rPr lang="zh-CN" altLang="en-US" sz="2400" b="1" u="sng" strike="sngStrike">
                <a:solidFill>
                  <a:srgbClr val="333399"/>
                </a:solidFill>
                <a:latin typeface="宋体" pitchFamily="7" charset="-122"/>
                <a:ea typeface="宋体" pitchFamily="7" charset="-122"/>
                <a:cs typeface="宋体" pitchFamily="7" charset="-122"/>
                <a:sym typeface="宋体" pitchFamily="7" charset="-122"/>
              </a:rPr>
              <a:t>南美特价航线</a:t>
            </a:r>
          </a:p>
        </xdr:txBody>
      </xdr:sp>
    </xdr:grpSp>
    <xdr:clientData/>
  </xdr:twoCellAnchor>
  <xdr:twoCellAnchor>
    <xdr:from>
      <xdr:col>0</xdr:col>
      <xdr:colOff>0</xdr:colOff>
      <xdr:row>0</xdr:row>
      <xdr:rowOff>0</xdr:rowOff>
    </xdr:from>
    <xdr:to>
      <xdr:col>4</xdr:col>
      <xdr:colOff>28575</xdr:colOff>
      <xdr:row>0</xdr:row>
      <xdr:rowOff>9525</xdr:rowOff>
    </xdr:to>
    <xdr:grpSp>
      <xdr:nvGrpSpPr>
        <xdr:cNvPr id="94" name="Group 3979"/>
        <xdr:cNvGrpSpPr/>
      </xdr:nvGrpSpPr>
      <xdr:grpSpPr>
        <a:xfrm>
          <a:off x="0" y="0"/>
          <a:ext cx="3238500" cy="9525"/>
          <a:chOff x="0" y="0"/>
          <a:chExt cx="6660" cy="1092"/>
        </a:xfrm>
      </xdr:grpSpPr>
      <xdr:sp macro="" textlink="">
        <xdr:nvSpPr>
          <xdr:cNvPr id="95" name="AutoShape 1033"/>
          <xdr:cNvSpPr>
            <a:spLocks noChangeAspect="1"/>
          </xdr:cNvSpPr>
        </xdr:nvSpPr>
        <xdr:spPr>
          <a:xfrm>
            <a:off x="0" y="0"/>
            <a:ext cx="6660" cy="1092"/>
          </a:xfrm>
          <a:prstGeom prst="rect">
            <a:avLst/>
          </a:prstGeom>
          <a:noFill/>
          <a:ln w="9525">
            <a:noFill/>
            <a:miter/>
          </a:ln>
        </xdr:spPr>
      </xdr:sp>
      <xdr:sp macro="" textlink="">
        <xdr:nvSpPr>
          <xdr:cNvPr id="96" name="WordArt 1034"/>
          <xdr:cNvSpPr/>
        </xdr:nvSpPr>
        <xdr:spPr>
          <a:xfrm>
            <a:off x="1419" y="0"/>
            <a:ext cx="4988" cy="1092"/>
          </a:xfrm>
          <a:prstGeom prst="rect">
            <a:avLst/>
          </a:prstGeom>
          <a:noFill/>
          <a:ln w="9525">
            <a:noFill/>
            <a:miter/>
          </a:ln>
        </xdr:spPr>
        <xdr:txBody>
          <a:bodyPr vertOverflow="clip" vert="horz" wrap="square" lIns="27432" tIns="18288" rIns="27432" bIns="0" anchor="t" upright="1"/>
          <a:lstStyle/>
          <a:p>
            <a:pPr algn="ctr" rtl="0"/>
            <a:r>
              <a:rPr lang="zh-CN" altLang="en-US" sz="2400" b="1" u="sng" strike="sngStrike">
                <a:solidFill>
                  <a:srgbClr val="333399"/>
                </a:solidFill>
                <a:latin typeface="宋体" pitchFamily="7" charset="-122"/>
                <a:ea typeface="宋体" pitchFamily="7" charset="-122"/>
                <a:cs typeface="宋体" pitchFamily="7" charset="-122"/>
                <a:sym typeface="宋体" pitchFamily="7" charset="-122"/>
              </a:rPr>
              <a:t>中东、印巴、红海航线</a:t>
            </a:r>
          </a:p>
        </xdr:txBody>
      </xdr:sp>
      <xdr:sp macro="" textlink="">
        <xdr:nvSpPr>
          <xdr:cNvPr id="97" name="AutoShape 1035"/>
          <xdr:cNvSpPr/>
        </xdr:nvSpPr>
        <xdr:spPr>
          <a:xfrm>
            <a:off x="180" y="0"/>
            <a:ext cx="1080" cy="1092"/>
          </a:xfrm>
          <a:prstGeom prst="star4">
            <a:avLst>
              <a:gd name="adj" fmla="val 12500"/>
            </a:avLst>
          </a:prstGeom>
          <a:solidFill>
            <a:srgbClr val="333399"/>
          </a:solidFill>
          <a:ln w="9525" cap="flat" cmpd="sng">
            <a:solidFill>
              <a:srgbClr val="333399"/>
            </a:solidFill>
            <a:prstDash val="solid"/>
            <a:miter/>
            <a:headEnd type="none" w="med" len="med"/>
            <a:tailEnd type="none" w="med" len="med"/>
          </a:ln>
        </xdr:spPr>
      </xdr:sp>
    </xdr:grpSp>
    <xdr:clientData/>
  </xdr:twoCellAnchor>
  <xdr:twoCellAnchor>
    <xdr:from>
      <xdr:col>0</xdr:col>
      <xdr:colOff>0</xdr:colOff>
      <xdr:row>0</xdr:row>
      <xdr:rowOff>0</xdr:rowOff>
    </xdr:from>
    <xdr:to>
      <xdr:col>4</xdr:col>
      <xdr:colOff>371475</xdr:colOff>
      <xdr:row>0</xdr:row>
      <xdr:rowOff>9525</xdr:rowOff>
    </xdr:to>
    <xdr:grpSp>
      <xdr:nvGrpSpPr>
        <xdr:cNvPr id="98" name="Group 3980"/>
        <xdr:cNvGrpSpPr/>
      </xdr:nvGrpSpPr>
      <xdr:grpSpPr>
        <a:xfrm>
          <a:off x="0" y="0"/>
          <a:ext cx="3581400" cy="9525"/>
          <a:chOff x="0" y="0"/>
          <a:chExt cx="7200" cy="1092"/>
        </a:xfrm>
      </xdr:grpSpPr>
      <xdr:sp macro="" textlink="">
        <xdr:nvSpPr>
          <xdr:cNvPr id="99" name="AutoShape 1037"/>
          <xdr:cNvSpPr>
            <a:spLocks noChangeAspect="1"/>
          </xdr:cNvSpPr>
        </xdr:nvSpPr>
        <xdr:spPr>
          <a:xfrm>
            <a:off x="0" y="0"/>
            <a:ext cx="7200" cy="1092"/>
          </a:xfrm>
          <a:prstGeom prst="rect">
            <a:avLst/>
          </a:prstGeom>
          <a:noFill/>
          <a:ln w="9525">
            <a:noFill/>
            <a:miter/>
          </a:ln>
        </xdr:spPr>
      </xdr:sp>
      <xdr:sp macro="" textlink="">
        <xdr:nvSpPr>
          <xdr:cNvPr id="100" name="AutoShape 1038"/>
          <xdr:cNvSpPr/>
        </xdr:nvSpPr>
        <xdr:spPr>
          <a:xfrm>
            <a:off x="180" y="0"/>
            <a:ext cx="1080" cy="1092"/>
          </a:xfrm>
          <a:prstGeom prst="star4">
            <a:avLst>
              <a:gd name="adj" fmla="val 12500"/>
            </a:avLst>
          </a:prstGeom>
          <a:solidFill>
            <a:srgbClr val="333399"/>
          </a:solidFill>
          <a:ln w="9525" cap="flat" cmpd="sng">
            <a:solidFill>
              <a:srgbClr val="333399"/>
            </a:solidFill>
            <a:prstDash val="solid"/>
            <a:miter/>
            <a:headEnd type="none" w="med" len="med"/>
            <a:tailEnd type="none" w="med" len="med"/>
          </a:ln>
        </xdr:spPr>
      </xdr:sp>
      <xdr:sp macro="" textlink="">
        <xdr:nvSpPr>
          <xdr:cNvPr id="101" name="WordArt 1039"/>
          <xdr:cNvSpPr/>
        </xdr:nvSpPr>
        <xdr:spPr>
          <a:xfrm>
            <a:off x="1240" y="0"/>
            <a:ext cx="5811" cy="1092"/>
          </a:xfrm>
          <a:prstGeom prst="rect">
            <a:avLst/>
          </a:prstGeom>
          <a:noFill/>
          <a:ln w="9525">
            <a:noFill/>
            <a:miter/>
          </a:ln>
        </xdr:spPr>
        <xdr:txBody>
          <a:bodyPr vertOverflow="clip" vert="horz" wrap="square" lIns="27432" tIns="18288" rIns="27432" bIns="0" anchor="t" upright="1"/>
          <a:lstStyle/>
          <a:p>
            <a:pPr algn="ctr" rtl="0"/>
            <a:r>
              <a:rPr lang="zh-CN" altLang="en-US" sz="2400" b="1" u="sng" strike="sngStrike">
                <a:solidFill>
                  <a:srgbClr val="333399"/>
                </a:solidFill>
                <a:latin typeface="宋体" pitchFamily="7" charset="-122"/>
                <a:ea typeface="宋体" pitchFamily="7" charset="-122"/>
                <a:cs typeface="宋体" pitchFamily="7" charset="-122"/>
                <a:sym typeface="宋体" pitchFamily="7" charset="-122"/>
              </a:rPr>
              <a:t>南非、东非、西非、澳洲航线</a:t>
            </a:r>
          </a:p>
        </xdr:txBody>
      </xdr:sp>
    </xdr:grpSp>
    <xdr:clientData/>
  </xdr:twoCellAnchor>
  <xdr:twoCellAnchor>
    <xdr:from>
      <xdr:col>1</xdr:col>
      <xdr:colOff>0</xdr:colOff>
      <xdr:row>0</xdr:row>
      <xdr:rowOff>0</xdr:rowOff>
    </xdr:from>
    <xdr:to>
      <xdr:col>2</xdr:col>
      <xdr:colOff>9525</xdr:colOff>
      <xdr:row>0</xdr:row>
      <xdr:rowOff>9525</xdr:rowOff>
    </xdr:to>
    <xdr:sp macro="" textlink="">
      <xdr:nvSpPr>
        <xdr:cNvPr id="102" name="矩形611"/>
        <xdr:cNvSpPr/>
      </xdr:nvSpPr>
      <xdr:spPr>
        <a:xfrm>
          <a:off x="685800" y="0"/>
          <a:ext cx="695325" cy="9525"/>
        </a:xfrm>
        <a:prstGeom prst="rect">
          <a:avLst/>
        </a:prstGeom>
        <a:noFill/>
        <a:ln w="9525">
          <a:noFill/>
          <a:miter/>
        </a:ln>
      </xdr:spPr>
      <xdr:txBody>
        <a:bodyPr vertOverflow="clip" vert="horz" wrap="square" lIns="27432" tIns="18288" rIns="0" bIns="0" anchor="t" upright="1"/>
        <a:lstStyle/>
        <a:p>
          <a:pPr algn="l" rtl="0"/>
          <a:r>
            <a:rPr lang="zh-CN" altLang="en-US" sz="2800" b="1" u="sng" strike="sngStrike">
              <a:solidFill>
                <a:srgbClr val="000080"/>
              </a:solidFill>
              <a:latin typeface="宋体" pitchFamily="7" charset="-122"/>
              <a:ea typeface="宋体" pitchFamily="7" charset="-122"/>
              <a:cs typeface="宋体" pitchFamily="7" charset="-122"/>
              <a:sym typeface="宋体" pitchFamily="7" charset="-122"/>
            </a:rPr>
            <a:t>东南亚航线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1</xdr:col>
      <xdr:colOff>0</xdr:colOff>
      <xdr:row>0</xdr:row>
      <xdr:rowOff>9525</xdr:rowOff>
    </xdr:to>
    <xdr:sp macro="" textlink="">
      <xdr:nvSpPr>
        <xdr:cNvPr id="103" name="十字星50"/>
        <xdr:cNvSpPr/>
      </xdr:nvSpPr>
      <xdr:spPr>
        <a:xfrm>
          <a:off x="0" y="0"/>
          <a:ext cx="685800" cy="9525"/>
        </a:xfrm>
        <a:prstGeom prst="star4">
          <a:avLst>
            <a:gd name="adj" fmla="val 12500"/>
          </a:avLst>
        </a:prstGeom>
        <a:solidFill>
          <a:srgbClr val="000080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sp>
    <xdr:clientData/>
  </xdr:twoCellAnchor>
  <xdr:twoCellAnchor>
    <xdr:from>
      <xdr:col>0</xdr:col>
      <xdr:colOff>9525</xdr:colOff>
      <xdr:row>0</xdr:row>
      <xdr:rowOff>0</xdr:rowOff>
    </xdr:from>
    <xdr:to>
      <xdr:col>3</xdr:col>
      <xdr:colOff>1485900</xdr:colOff>
      <xdr:row>0</xdr:row>
      <xdr:rowOff>9525</xdr:rowOff>
    </xdr:to>
    <xdr:pic>
      <xdr:nvPicPr>
        <xdr:cNvPr id="104" name="Picture 1025" descr="东南亚"/>
        <xdr:cNvPicPr>
          <a:picLocks noChangeAspect="1"/>
        </xdr:cNvPicPr>
      </xdr:nvPicPr>
      <xdr:blipFill>
        <a:blip xmlns:r="http://schemas.openxmlformats.org/officeDocument/2006/relationships" r:embed="rId1" cstate="print">
          <a:lum/>
        </a:blip>
        <a:srcRect/>
        <a:stretch>
          <a:fillRect/>
        </a:stretch>
      </xdr:blipFill>
      <xdr:spPr>
        <a:xfrm>
          <a:off x="9525" y="0"/>
          <a:ext cx="2733675" cy="9525"/>
        </a:xfrm>
        <a:prstGeom prst="rect">
          <a:avLst/>
        </a:prstGeom>
        <a:noFill/>
        <a:ln w="9525">
          <a:noFill/>
          <a:miter/>
        </a:ln>
      </xdr:spPr>
    </xdr:pic>
    <xdr:clientData/>
  </xdr:twoCellAnchor>
  <xdr:twoCellAnchor>
    <xdr:from>
      <xdr:col>0</xdr:col>
      <xdr:colOff>76200</xdr:colOff>
      <xdr:row>0</xdr:row>
      <xdr:rowOff>0</xdr:rowOff>
    </xdr:from>
    <xdr:to>
      <xdr:col>0</xdr:col>
      <xdr:colOff>666750</xdr:colOff>
      <xdr:row>0</xdr:row>
      <xdr:rowOff>9525</xdr:rowOff>
    </xdr:to>
    <xdr:sp macro="" textlink="">
      <xdr:nvSpPr>
        <xdr:cNvPr id="105" name="AutoShape 1026"/>
        <xdr:cNvSpPr/>
      </xdr:nvSpPr>
      <xdr:spPr>
        <a:xfrm>
          <a:off x="76200" y="0"/>
          <a:ext cx="590550" cy="9525"/>
        </a:xfrm>
        <a:prstGeom prst="star4">
          <a:avLst>
            <a:gd name="adj" fmla="val 12500"/>
          </a:avLst>
        </a:prstGeom>
        <a:solidFill>
          <a:srgbClr val="333399"/>
        </a:solidFill>
        <a:ln w="9525" cap="flat" cmpd="sng">
          <a:solidFill>
            <a:srgbClr val="333399"/>
          </a:solidFill>
          <a:prstDash val="solid"/>
          <a:miter/>
          <a:headEnd type="none" w="med" len="med"/>
          <a:tailEnd type="none" w="med" len="med"/>
        </a:ln>
      </xdr:spPr>
    </xdr:sp>
    <xdr:clientData/>
  </xdr:twoCellAnchor>
  <xdr:twoCellAnchor>
    <xdr:from>
      <xdr:col>0</xdr:col>
      <xdr:colOff>695325</xdr:colOff>
      <xdr:row>0</xdr:row>
      <xdr:rowOff>0</xdr:rowOff>
    </xdr:from>
    <xdr:to>
      <xdr:col>2</xdr:col>
      <xdr:colOff>381000</xdr:colOff>
      <xdr:row>0</xdr:row>
      <xdr:rowOff>9525</xdr:rowOff>
    </xdr:to>
    <xdr:sp macro="" textlink="">
      <xdr:nvSpPr>
        <xdr:cNvPr id="106" name="WordArt 1027"/>
        <xdr:cNvSpPr/>
      </xdr:nvSpPr>
      <xdr:spPr>
        <a:xfrm>
          <a:off x="685800" y="0"/>
          <a:ext cx="1066800" cy="9525"/>
        </a:xfrm>
        <a:prstGeom prst="rect">
          <a:avLst/>
        </a:prstGeom>
        <a:noFill/>
        <a:ln w="9525">
          <a:noFill/>
          <a:miter/>
        </a:ln>
      </xdr:spPr>
      <xdr:txBody>
        <a:bodyPr vertOverflow="clip" vert="horz" wrap="square" lIns="27432" tIns="18288" rIns="27432" bIns="0" anchor="t" upright="1"/>
        <a:lstStyle/>
        <a:p>
          <a:pPr algn="ctr" rtl="0"/>
          <a:r>
            <a:rPr lang="zh-CN" altLang="en-US" sz="2400" b="1" u="sng" strike="sngStrike">
              <a:solidFill>
                <a:srgbClr val="333399"/>
              </a:solidFill>
              <a:latin typeface="宋体" pitchFamily="7" charset="-122"/>
              <a:ea typeface="宋体" pitchFamily="7" charset="-122"/>
              <a:cs typeface="宋体" pitchFamily="7" charset="-122"/>
              <a:sym typeface="宋体" pitchFamily="7" charset="-122"/>
            </a:rPr>
            <a:t>欧洲、地中海航线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2</xdr:col>
      <xdr:colOff>371475</xdr:colOff>
      <xdr:row>0</xdr:row>
      <xdr:rowOff>9525</xdr:rowOff>
    </xdr:to>
    <xdr:grpSp>
      <xdr:nvGrpSpPr>
        <xdr:cNvPr id="107" name="Group 3970"/>
        <xdr:cNvGrpSpPr/>
      </xdr:nvGrpSpPr>
      <xdr:grpSpPr>
        <a:xfrm>
          <a:off x="0" y="0"/>
          <a:ext cx="1381125" cy="9525"/>
          <a:chOff x="0" y="0"/>
          <a:chExt cx="4383" cy="951"/>
        </a:xfrm>
      </xdr:grpSpPr>
      <xdr:sp macro="" textlink="">
        <xdr:nvSpPr>
          <xdr:cNvPr id="108" name="AutoShape 1029"/>
          <xdr:cNvSpPr>
            <a:spLocks noChangeAspect="1"/>
          </xdr:cNvSpPr>
        </xdr:nvSpPr>
        <xdr:spPr>
          <a:xfrm>
            <a:off x="0" y="0"/>
            <a:ext cx="4383" cy="951"/>
          </a:xfrm>
          <a:prstGeom prst="rect">
            <a:avLst/>
          </a:prstGeom>
          <a:solidFill>
            <a:srgbClr val="FFFFFF"/>
          </a:solidFill>
          <a:ln w="9525">
            <a:noFill/>
            <a:miter/>
          </a:ln>
        </xdr:spPr>
      </xdr:sp>
      <xdr:sp macro="" textlink="">
        <xdr:nvSpPr>
          <xdr:cNvPr id="109" name="AutoShape 1030"/>
          <xdr:cNvSpPr/>
        </xdr:nvSpPr>
        <xdr:spPr>
          <a:xfrm>
            <a:off x="0" y="0"/>
            <a:ext cx="939" cy="951"/>
          </a:xfrm>
          <a:prstGeom prst="star4">
            <a:avLst>
              <a:gd name="adj" fmla="val 12500"/>
            </a:avLst>
          </a:prstGeom>
          <a:solidFill>
            <a:srgbClr val="333399"/>
          </a:solidFill>
          <a:ln w="9525" cap="flat" cmpd="sng">
            <a:solidFill>
              <a:srgbClr val="333399"/>
            </a:solidFill>
            <a:prstDash val="solid"/>
            <a:miter/>
            <a:headEnd type="none" w="med" len="med"/>
            <a:tailEnd type="none" w="med" len="med"/>
          </a:ln>
        </xdr:spPr>
      </xdr:sp>
      <xdr:sp macro="" textlink="">
        <xdr:nvSpPr>
          <xdr:cNvPr id="110" name="WordArt 1031"/>
          <xdr:cNvSpPr/>
        </xdr:nvSpPr>
        <xdr:spPr>
          <a:xfrm>
            <a:off x="906" y="0"/>
            <a:ext cx="2571" cy="951"/>
          </a:xfrm>
          <a:prstGeom prst="rect">
            <a:avLst/>
          </a:prstGeom>
          <a:noFill/>
          <a:ln w="9525">
            <a:noFill/>
            <a:miter/>
          </a:ln>
        </xdr:spPr>
        <xdr:txBody>
          <a:bodyPr vertOverflow="clip" vert="horz" wrap="square" lIns="27432" tIns="18288" rIns="27432" bIns="0" anchor="t" upright="1"/>
          <a:lstStyle/>
          <a:p>
            <a:pPr algn="ctr" rtl="0"/>
            <a:r>
              <a:rPr lang="zh-CN" altLang="en-US" sz="2400" b="1" u="sng" strike="sngStrike">
                <a:solidFill>
                  <a:srgbClr val="333399"/>
                </a:solidFill>
                <a:latin typeface="宋体" pitchFamily="7" charset="-122"/>
                <a:ea typeface="宋体" pitchFamily="7" charset="-122"/>
                <a:cs typeface="宋体" pitchFamily="7" charset="-122"/>
                <a:sym typeface="宋体" pitchFamily="7" charset="-122"/>
              </a:rPr>
              <a:t>南美特价航线</a:t>
            </a:r>
          </a:p>
        </xdr:txBody>
      </xdr:sp>
    </xdr:grpSp>
    <xdr:clientData/>
  </xdr:twoCellAnchor>
  <xdr:twoCellAnchor>
    <xdr:from>
      <xdr:col>0</xdr:col>
      <xdr:colOff>0</xdr:colOff>
      <xdr:row>0</xdr:row>
      <xdr:rowOff>0</xdr:rowOff>
    </xdr:from>
    <xdr:to>
      <xdr:col>4</xdr:col>
      <xdr:colOff>28575</xdr:colOff>
      <xdr:row>0</xdr:row>
      <xdr:rowOff>9525</xdr:rowOff>
    </xdr:to>
    <xdr:grpSp>
      <xdr:nvGrpSpPr>
        <xdr:cNvPr id="111" name="Group 3971"/>
        <xdr:cNvGrpSpPr/>
      </xdr:nvGrpSpPr>
      <xdr:grpSpPr>
        <a:xfrm>
          <a:off x="0" y="0"/>
          <a:ext cx="3238500" cy="9525"/>
          <a:chOff x="0" y="0"/>
          <a:chExt cx="6660" cy="1092"/>
        </a:xfrm>
      </xdr:grpSpPr>
      <xdr:sp macro="" textlink="">
        <xdr:nvSpPr>
          <xdr:cNvPr id="112" name="AutoShape 1033"/>
          <xdr:cNvSpPr>
            <a:spLocks noChangeAspect="1"/>
          </xdr:cNvSpPr>
        </xdr:nvSpPr>
        <xdr:spPr>
          <a:xfrm>
            <a:off x="0" y="0"/>
            <a:ext cx="6660" cy="1092"/>
          </a:xfrm>
          <a:prstGeom prst="rect">
            <a:avLst/>
          </a:prstGeom>
          <a:noFill/>
          <a:ln w="9525">
            <a:noFill/>
            <a:miter/>
          </a:ln>
        </xdr:spPr>
      </xdr:sp>
      <xdr:sp macro="" textlink="">
        <xdr:nvSpPr>
          <xdr:cNvPr id="113" name="WordArt 1034"/>
          <xdr:cNvSpPr/>
        </xdr:nvSpPr>
        <xdr:spPr>
          <a:xfrm>
            <a:off x="1419" y="0"/>
            <a:ext cx="4988" cy="1092"/>
          </a:xfrm>
          <a:prstGeom prst="rect">
            <a:avLst/>
          </a:prstGeom>
          <a:noFill/>
          <a:ln w="9525">
            <a:noFill/>
            <a:miter/>
          </a:ln>
        </xdr:spPr>
        <xdr:txBody>
          <a:bodyPr vertOverflow="clip" vert="horz" wrap="square" lIns="27432" tIns="18288" rIns="27432" bIns="0" anchor="t" upright="1"/>
          <a:lstStyle/>
          <a:p>
            <a:pPr algn="ctr" rtl="0"/>
            <a:r>
              <a:rPr lang="zh-CN" altLang="en-US" sz="2400" b="1" u="sng" strike="sngStrike">
                <a:solidFill>
                  <a:srgbClr val="333399"/>
                </a:solidFill>
                <a:latin typeface="宋体" pitchFamily="7" charset="-122"/>
                <a:ea typeface="宋体" pitchFamily="7" charset="-122"/>
                <a:cs typeface="宋体" pitchFamily="7" charset="-122"/>
                <a:sym typeface="宋体" pitchFamily="7" charset="-122"/>
              </a:rPr>
              <a:t>中东、印巴、红海航线</a:t>
            </a:r>
          </a:p>
        </xdr:txBody>
      </xdr:sp>
      <xdr:sp macro="" textlink="">
        <xdr:nvSpPr>
          <xdr:cNvPr id="114" name="AutoShape 1035"/>
          <xdr:cNvSpPr/>
        </xdr:nvSpPr>
        <xdr:spPr>
          <a:xfrm>
            <a:off x="180" y="0"/>
            <a:ext cx="1080" cy="1092"/>
          </a:xfrm>
          <a:prstGeom prst="star4">
            <a:avLst>
              <a:gd name="adj" fmla="val 12500"/>
            </a:avLst>
          </a:prstGeom>
          <a:solidFill>
            <a:srgbClr val="333399"/>
          </a:solidFill>
          <a:ln w="9525" cap="flat" cmpd="sng">
            <a:solidFill>
              <a:srgbClr val="333399"/>
            </a:solidFill>
            <a:prstDash val="solid"/>
            <a:miter/>
            <a:headEnd type="none" w="med" len="med"/>
            <a:tailEnd type="none" w="med" len="med"/>
          </a:ln>
        </xdr:spPr>
      </xdr:sp>
    </xdr:grpSp>
    <xdr:clientData/>
  </xdr:twoCellAnchor>
  <xdr:twoCellAnchor>
    <xdr:from>
      <xdr:col>0</xdr:col>
      <xdr:colOff>0</xdr:colOff>
      <xdr:row>0</xdr:row>
      <xdr:rowOff>0</xdr:rowOff>
    </xdr:from>
    <xdr:to>
      <xdr:col>4</xdr:col>
      <xdr:colOff>371475</xdr:colOff>
      <xdr:row>0</xdr:row>
      <xdr:rowOff>9525</xdr:rowOff>
    </xdr:to>
    <xdr:grpSp>
      <xdr:nvGrpSpPr>
        <xdr:cNvPr id="115" name="Group 3972"/>
        <xdr:cNvGrpSpPr/>
      </xdr:nvGrpSpPr>
      <xdr:grpSpPr>
        <a:xfrm>
          <a:off x="0" y="0"/>
          <a:ext cx="3581400" cy="9525"/>
          <a:chOff x="0" y="0"/>
          <a:chExt cx="7200" cy="1092"/>
        </a:xfrm>
      </xdr:grpSpPr>
      <xdr:sp macro="" textlink="">
        <xdr:nvSpPr>
          <xdr:cNvPr id="116" name="AutoShape 1037"/>
          <xdr:cNvSpPr>
            <a:spLocks noChangeAspect="1"/>
          </xdr:cNvSpPr>
        </xdr:nvSpPr>
        <xdr:spPr>
          <a:xfrm>
            <a:off x="0" y="0"/>
            <a:ext cx="7200" cy="1092"/>
          </a:xfrm>
          <a:prstGeom prst="rect">
            <a:avLst/>
          </a:prstGeom>
          <a:noFill/>
          <a:ln w="9525">
            <a:noFill/>
            <a:miter/>
          </a:ln>
        </xdr:spPr>
      </xdr:sp>
      <xdr:sp macro="" textlink="">
        <xdr:nvSpPr>
          <xdr:cNvPr id="117" name="AutoShape 1038"/>
          <xdr:cNvSpPr/>
        </xdr:nvSpPr>
        <xdr:spPr>
          <a:xfrm>
            <a:off x="180" y="0"/>
            <a:ext cx="1080" cy="1092"/>
          </a:xfrm>
          <a:prstGeom prst="star4">
            <a:avLst>
              <a:gd name="adj" fmla="val 12500"/>
            </a:avLst>
          </a:prstGeom>
          <a:solidFill>
            <a:srgbClr val="333399"/>
          </a:solidFill>
          <a:ln w="9525" cap="flat" cmpd="sng">
            <a:solidFill>
              <a:srgbClr val="333399"/>
            </a:solidFill>
            <a:prstDash val="solid"/>
            <a:miter/>
            <a:headEnd type="none" w="med" len="med"/>
            <a:tailEnd type="none" w="med" len="med"/>
          </a:ln>
        </xdr:spPr>
      </xdr:sp>
      <xdr:sp macro="" textlink="">
        <xdr:nvSpPr>
          <xdr:cNvPr id="118" name="WordArt 1039"/>
          <xdr:cNvSpPr/>
        </xdr:nvSpPr>
        <xdr:spPr>
          <a:xfrm>
            <a:off x="1240" y="0"/>
            <a:ext cx="5811" cy="1092"/>
          </a:xfrm>
          <a:prstGeom prst="rect">
            <a:avLst/>
          </a:prstGeom>
          <a:noFill/>
          <a:ln w="9525">
            <a:noFill/>
            <a:miter/>
          </a:ln>
        </xdr:spPr>
        <xdr:txBody>
          <a:bodyPr vertOverflow="clip" vert="horz" wrap="square" lIns="27432" tIns="18288" rIns="27432" bIns="0" anchor="t" upright="1"/>
          <a:lstStyle/>
          <a:p>
            <a:pPr algn="ctr" rtl="0"/>
            <a:r>
              <a:rPr lang="zh-CN" altLang="en-US" sz="2400" b="1" u="sng" strike="sngStrike">
                <a:solidFill>
                  <a:srgbClr val="333399"/>
                </a:solidFill>
                <a:latin typeface="宋体" pitchFamily="7" charset="-122"/>
                <a:ea typeface="宋体" pitchFamily="7" charset="-122"/>
                <a:cs typeface="宋体" pitchFamily="7" charset="-122"/>
                <a:sym typeface="宋体" pitchFamily="7" charset="-122"/>
              </a:rPr>
              <a:t>南非、东非、西非、澳洲航线</a:t>
            </a:r>
          </a:p>
        </xdr:txBody>
      </xdr:sp>
    </xdr:grpSp>
    <xdr:clientData/>
  </xdr:twoCellAnchor>
  <xdr:twoCellAnchor>
    <xdr:from>
      <xdr:col>1</xdr:col>
      <xdr:colOff>0</xdr:colOff>
      <xdr:row>0</xdr:row>
      <xdr:rowOff>0</xdr:rowOff>
    </xdr:from>
    <xdr:to>
      <xdr:col>2</xdr:col>
      <xdr:colOff>9525</xdr:colOff>
      <xdr:row>0</xdr:row>
      <xdr:rowOff>9525</xdr:rowOff>
    </xdr:to>
    <xdr:sp macro="" textlink="">
      <xdr:nvSpPr>
        <xdr:cNvPr id="119" name="WordArt 16"/>
        <xdr:cNvSpPr/>
      </xdr:nvSpPr>
      <xdr:spPr>
        <a:xfrm>
          <a:off x="685800" y="0"/>
          <a:ext cx="695325" cy="9525"/>
        </a:xfrm>
        <a:prstGeom prst="rect">
          <a:avLst/>
        </a:prstGeom>
        <a:noFill/>
        <a:ln w="9525">
          <a:noFill/>
          <a:miter/>
        </a:ln>
      </xdr:spPr>
      <xdr:txBody>
        <a:bodyPr vertOverflow="clip" vert="horz" wrap="square" lIns="27432" tIns="18288" rIns="0" bIns="0" anchor="t" upright="1"/>
        <a:lstStyle/>
        <a:p>
          <a:pPr algn="l" rtl="0"/>
          <a:r>
            <a:rPr lang="zh-CN" altLang="en-US" sz="2800" b="1" u="sng" strike="sngStrike">
              <a:solidFill>
                <a:srgbClr val="000080"/>
              </a:solidFill>
              <a:latin typeface="宋体" pitchFamily="7" charset="-122"/>
              <a:ea typeface="宋体" pitchFamily="7" charset="-122"/>
              <a:cs typeface="宋体" pitchFamily="7" charset="-122"/>
              <a:sym typeface="宋体" pitchFamily="7" charset="-122"/>
            </a:rPr>
            <a:t>东南亚航线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1</xdr:col>
      <xdr:colOff>0</xdr:colOff>
      <xdr:row>0</xdr:row>
      <xdr:rowOff>9525</xdr:rowOff>
    </xdr:to>
    <xdr:sp macro="" textlink="">
      <xdr:nvSpPr>
        <xdr:cNvPr id="120" name="AutoShape 17"/>
        <xdr:cNvSpPr/>
      </xdr:nvSpPr>
      <xdr:spPr>
        <a:xfrm>
          <a:off x="0" y="0"/>
          <a:ext cx="685800" cy="9525"/>
        </a:xfrm>
        <a:prstGeom prst="star4">
          <a:avLst>
            <a:gd name="adj" fmla="val 12500"/>
          </a:avLst>
        </a:prstGeom>
        <a:solidFill>
          <a:srgbClr val="000080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sp>
    <xdr:clientData/>
  </xdr:twoCellAnchor>
  <xdr:twoCellAnchor>
    <xdr:from>
      <xdr:col>0</xdr:col>
      <xdr:colOff>9525</xdr:colOff>
      <xdr:row>0</xdr:row>
      <xdr:rowOff>0</xdr:rowOff>
    </xdr:from>
    <xdr:to>
      <xdr:col>3</xdr:col>
      <xdr:colOff>1485900</xdr:colOff>
      <xdr:row>0</xdr:row>
      <xdr:rowOff>9525</xdr:rowOff>
    </xdr:to>
    <xdr:pic>
      <xdr:nvPicPr>
        <xdr:cNvPr id="121" name="图片43" descr="东南亚"/>
        <xdr:cNvPicPr>
          <a:picLocks noChangeAspect="1"/>
        </xdr:cNvPicPr>
      </xdr:nvPicPr>
      <xdr:blipFill>
        <a:blip xmlns:r="http://schemas.openxmlformats.org/officeDocument/2006/relationships" r:embed="rId1" cstate="print">
          <a:lum/>
        </a:blip>
        <a:srcRect/>
        <a:stretch>
          <a:fillRect/>
        </a:stretch>
      </xdr:blipFill>
      <xdr:spPr>
        <a:xfrm>
          <a:off x="9525" y="0"/>
          <a:ext cx="2733675" cy="9525"/>
        </a:xfrm>
        <a:prstGeom prst="rect">
          <a:avLst/>
        </a:prstGeom>
        <a:noFill/>
        <a:ln w="9525">
          <a:noFill/>
          <a:miter/>
        </a:ln>
      </xdr:spPr>
    </xdr:pic>
    <xdr:clientData/>
  </xdr:twoCellAnchor>
  <xdr:twoCellAnchor>
    <xdr:from>
      <xdr:col>0</xdr:col>
      <xdr:colOff>76200</xdr:colOff>
      <xdr:row>0</xdr:row>
      <xdr:rowOff>0</xdr:rowOff>
    </xdr:from>
    <xdr:to>
      <xdr:col>0</xdr:col>
      <xdr:colOff>666750</xdr:colOff>
      <xdr:row>0</xdr:row>
      <xdr:rowOff>9525</xdr:rowOff>
    </xdr:to>
    <xdr:sp macro="" textlink="">
      <xdr:nvSpPr>
        <xdr:cNvPr id="122" name="十字星44"/>
        <xdr:cNvSpPr/>
      </xdr:nvSpPr>
      <xdr:spPr>
        <a:xfrm>
          <a:off x="76200" y="0"/>
          <a:ext cx="590550" cy="9525"/>
        </a:xfrm>
        <a:prstGeom prst="star4">
          <a:avLst>
            <a:gd name="adj" fmla="val 12500"/>
          </a:avLst>
        </a:prstGeom>
        <a:solidFill>
          <a:srgbClr val="333399"/>
        </a:solidFill>
        <a:ln w="9525" cap="flat" cmpd="sng">
          <a:solidFill>
            <a:srgbClr val="333399"/>
          </a:solidFill>
          <a:prstDash val="solid"/>
          <a:miter/>
          <a:headEnd type="none" w="med" len="med"/>
          <a:tailEnd type="none" w="med" len="med"/>
        </a:ln>
      </xdr:spPr>
    </xdr:sp>
    <xdr:clientData/>
  </xdr:twoCellAnchor>
  <xdr:twoCellAnchor>
    <xdr:from>
      <xdr:col>0</xdr:col>
      <xdr:colOff>695325</xdr:colOff>
      <xdr:row>0</xdr:row>
      <xdr:rowOff>0</xdr:rowOff>
    </xdr:from>
    <xdr:to>
      <xdr:col>2</xdr:col>
      <xdr:colOff>381000</xdr:colOff>
      <xdr:row>0</xdr:row>
      <xdr:rowOff>9525</xdr:rowOff>
    </xdr:to>
    <xdr:sp macro="" textlink="">
      <xdr:nvSpPr>
        <xdr:cNvPr id="123" name="矩形598"/>
        <xdr:cNvSpPr/>
      </xdr:nvSpPr>
      <xdr:spPr>
        <a:xfrm>
          <a:off x="685800" y="0"/>
          <a:ext cx="1066800" cy="9525"/>
        </a:xfrm>
        <a:prstGeom prst="rect">
          <a:avLst/>
        </a:prstGeom>
        <a:noFill/>
        <a:ln w="9525">
          <a:noFill/>
          <a:miter/>
        </a:ln>
      </xdr:spPr>
      <xdr:txBody>
        <a:bodyPr vertOverflow="clip" vert="horz" wrap="square" lIns="27432" tIns="18288" rIns="27432" bIns="0" anchor="t" upright="1"/>
        <a:lstStyle/>
        <a:p>
          <a:pPr algn="ctr" rtl="0"/>
          <a:r>
            <a:rPr lang="zh-CN" altLang="en-US" sz="2400" b="1" u="sng" strike="sngStrike">
              <a:solidFill>
                <a:srgbClr val="333399"/>
              </a:solidFill>
              <a:latin typeface="宋体" pitchFamily="7" charset="-122"/>
              <a:ea typeface="宋体" pitchFamily="7" charset="-122"/>
              <a:cs typeface="宋体" pitchFamily="7" charset="-122"/>
              <a:sym typeface="宋体" pitchFamily="7" charset="-122"/>
            </a:rPr>
            <a:t>欧洲、地中海航线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2</xdr:col>
      <xdr:colOff>371475</xdr:colOff>
      <xdr:row>0</xdr:row>
      <xdr:rowOff>9525</xdr:rowOff>
    </xdr:to>
    <xdr:grpSp>
      <xdr:nvGrpSpPr>
        <xdr:cNvPr id="124" name="Group 3978"/>
        <xdr:cNvGrpSpPr/>
      </xdr:nvGrpSpPr>
      <xdr:grpSpPr>
        <a:xfrm>
          <a:off x="0" y="0"/>
          <a:ext cx="1381125" cy="9525"/>
          <a:chOff x="0" y="0"/>
          <a:chExt cx="4383" cy="951"/>
        </a:xfrm>
      </xdr:grpSpPr>
      <xdr:sp macro="" textlink="">
        <xdr:nvSpPr>
          <xdr:cNvPr id="125" name="AutoShape 1029"/>
          <xdr:cNvSpPr>
            <a:spLocks noChangeAspect="1"/>
          </xdr:cNvSpPr>
        </xdr:nvSpPr>
        <xdr:spPr>
          <a:xfrm>
            <a:off x="0" y="0"/>
            <a:ext cx="4383" cy="951"/>
          </a:xfrm>
          <a:prstGeom prst="rect">
            <a:avLst/>
          </a:prstGeom>
          <a:solidFill>
            <a:srgbClr val="FFFFFF"/>
          </a:solidFill>
          <a:ln w="9525">
            <a:noFill/>
            <a:miter/>
          </a:ln>
        </xdr:spPr>
      </xdr:sp>
      <xdr:sp macro="" textlink="">
        <xdr:nvSpPr>
          <xdr:cNvPr id="126" name="AutoShape 1030"/>
          <xdr:cNvSpPr/>
        </xdr:nvSpPr>
        <xdr:spPr>
          <a:xfrm>
            <a:off x="0" y="0"/>
            <a:ext cx="939" cy="951"/>
          </a:xfrm>
          <a:prstGeom prst="star4">
            <a:avLst>
              <a:gd name="adj" fmla="val 12500"/>
            </a:avLst>
          </a:prstGeom>
          <a:solidFill>
            <a:srgbClr val="333399"/>
          </a:solidFill>
          <a:ln w="9525" cap="flat" cmpd="sng">
            <a:solidFill>
              <a:srgbClr val="333399"/>
            </a:solidFill>
            <a:prstDash val="solid"/>
            <a:miter/>
            <a:headEnd type="none" w="med" len="med"/>
            <a:tailEnd type="none" w="med" len="med"/>
          </a:ln>
        </xdr:spPr>
      </xdr:sp>
      <xdr:sp macro="" textlink="">
        <xdr:nvSpPr>
          <xdr:cNvPr id="127" name="WordArt 1031"/>
          <xdr:cNvSpPr/>
        </xdr:nvSpPr>
        <xdr:spPr>
          <a:xfrm>
            <a:off x="906" y="0"/>
            <a:ext cx="2571" cy="951"/>
          </a:xfrm>
          <a:prstGeom prst="rect">
            <a:avLst/>
          </a:prstGeom>
          <a:noFill/>
          <a:ln w="9525">
            <a:noFill/>
            <a:miter/>
          </a:ln>
        </xdr:spPr>
        <xdr:txBody>
          <a:bodyPr vertOverflow="clip" vert="horz" wrap="square" lIns="27432" tIns="18288" rIns="27432" bIns="0" anchor="t" upright="1"/>
          <a:lstStyle/>
          <a:p>
            <a:pPr algn="ctr" rtl="0"/>
            <a:r>
              <a:rPr lang="zh-CN" altLang="en-US" sz="2400" b="1" u="sng" strike="sngStrike">
                <a:solidFill>
                  <a:srgbClr val="333399"/>
                </a:solidFill>
                <a:latin typeface="宋体" pitchFamily="7" charset="-122"/>
                <a:ea typeface="宋体" pitchFamily="7" charset="-122"/>
                <a:cs typeface="宋体" pitchFamily="7" charset="-122"/>
                <a:sym typeface="宋体" pitchFamily="7" charset="-122"/>
              </a:rPr>
              <a:t>南美特价航线</a:t>
            </a:r>
          </a:p>
        </xdr:txBody>
      </xdr:sp>
    </xdr:grpSp>
    <xdr:clientData/>
  </xdr:twoCellAnchor>
  <xdr:twoCellAnchor>
    <xdr:from>
      <xdr:col>0</xdr:col>
      <xdr:colOff>0</xdr:colOff>
      <xdr:row>0</xdr:row>
      <xdr:rowOff>0</xdr:rowOff>
    </xdr:from>
    <xdr:to>
      <xdr:col>4</xdr:col>
      <xdr:colOff>28575</xdr:colOff>
      <xdr:row>0</xdr:row>
      <xdr:rowOff>9525</xdr:rowOff>
    </xdr:to>
    <xdr:grpSp>
      <xdr:nvGrpSpPr>
        <xdr:cNvPr id="128" name="Group 3979"/>
        <xdr:cNvGrpSpPr/>
      </xdr:nvGrpSpPr>
      <xdr:grpSpPr>
        <a:xfrm>
          <a:off x="0" y="0"/>
          <a:ext cx="3238500" cy="9525"/>
          <a:chOff x="0" y="0"/>
          <a:chExt cx="6660" cy="1092"/>
        </a:xfrm>
      </xdr:grpSpPr>
      <xdr:sp macro="" textlink="">
        <xdr:nvSpPr>
          <xdr:cNvPr id="129" name="AutoShape 1033"/>
          <xdr:cNvSpPr>
            <a:spLocks noChangeAspect="1"/>
          </xdr:cNvSpPr>
        </xdr:nvSpPr>
        <xdr:spPr>
          <a:xfrm>
            <a:off x="0" y="0"/>
            <a:ext cx="6660" cy="1092"/>
          </a:xfrm>
          <a:prstGeom prst="rect">
            <a:avLst/>
          </a:prstGeom>
          <a:noFill/>
          <a:ln w="9525">
            <a:noFill/>
            <a:miter/>
          </a:ln>
        </xdr:spPr>
      </xdr:sp>
      <xdr:sp macro="" textlink="">
        <xdr:nvSpPr>
          <xdr:cNvPr id="130" name="WordArt 1034"/>
          <xdr:cNvSpPr/>
        </xdr:nvSpPr>
        <xdr:spPr>
          <a:xfrm>
            <a:off x="1419" y="0"/>
            <a:ext cx="4988" cy="1092"/>
          </a:xfrm>
          <a:prstGeom prst="rect">
            <a:avLst/>
          </a:prstGeom>
          <a:noFill/>
          <a:ln w="9525">
            <a:noFill/>
            <a:miter/>
          </a:ln>
        </xdr:spPr>
        <xdr:txBody>
          <a:bodyPr vertOverflow="clip" vert="horz" wrap="square" lIns="27432" tIns="18288" rIns="27432" bIns="0" anchor="t" upright="1"/>
          <a:lstStyle/>
          <a:p>
            <a:pPr algn="ctr" rtl="0"/>
            <a:r>
              <a:rPr lang="zh-CN" altLang="en-US" sz="2400" b="1" u="sng" strike="sngStrike">
                <a:solidFill>
                  <a:srgbClr val="333399"/>
                </a:solidFill>
                <a:latin typeface="宋体" pitchFamily="7" charset="-122"/>
                <a:ea typeface="宋体" pitchFamily="7" charset="-122"/>
                <a:cs typeface="宋体" pitchFamily="7" charset="-122"/>
                <a:sym typeface="宋体" pitchFamily="7" charset="-122"/>
              </a:rPr>
              <a:t>中东、印巴、红海航线</a:t>
            </a:r>
          </a:p>
        </xdr:txBody>
      </xdr:sp>
      <xdr:sp macro="" textlink="">
        <xdr:nvSpPr>
          <xdr:cNvPr id="131" name="AutoShape 1035"/>
          <xdr:cNvSpPr/>
        </xdr:nvSpPr>
        <xdr:spPr>
          <a:xfrm>
            <a:off x="180" y="0"/>
            <a:ext cx="1080" cy="1092"/>
          </a:xfrm>
          <a:prstGeom prst="star4">
            <a:avLst>
              <a:gd name="adj" fmla="val 12500"/>
            </a:avLst>
          </a:prstGeom>
          <a:solidFill>
            <a:srgbClr val="333399"/>
          </a:solidFill>
          <a:ln w="9525" cap="flat" cmpd="sng">
            <a:solidFill>
              <a:srgbClr val="333399"/>
            </a:solidFill>
            <a:prstDash val="solid"/>
            <a:miter/>
            <a:headEnd type="none" w="med" len="med"/>
            <a:tailEnd type="none" w="med" len="med"/>
          </a:ln>
        </xdr:spPr>
      </xdr:sp>
    </xdr:grpSp>
    <xdr:clientData/>
  </xdr:twoCellAnchor>
  <xdr:twoCellAnchor>
    <xdr:from>
      <xdr:col>0</xdr:col>
      <xdr:colOff>0</xdr:colOff>
      <xdr:row>0</xdr:row>
      <xdr:rowOff>0</xdr:rowOff>
    </xdr:from>
    <xdr:to>
      <xdr:col>4</xdr:col>
      <xdr:colOff>371475</xdr:colOff>
      <xdr:row>0</xdr:row>
      <xdr:rowOff>9525</xdr:rowOff>
    </xdr:to>
    <xdr:grpSp>
      <xdr:nvGrpSpPr>
        <xdr:cNvPr id="132" name="Group 3980"/>
        <xdr:cNvGrpSpPr/>
      </xdr:nvGrpSpPr>
      <xdr:grpSpPr>
        <a:xfrm>
          <a:off x="0" y="0"/>
          <a:ext cx="3581400" cy="9525"/>
          <a:chOff x="0" y="0"/>
          <a:chExt cx="7200" cy="1092"/>
        </a:xfrm>
      </xdr:grpSpPr>
      <xdr:sp macro="" textlink="">
        <xdr:nvSpPr>
          <xdr:cNvPr id="133" name="AutoShape 1037"/>
          <xdr:cNvSpPr>
            <a:spLocks noChangeAspect="1"/>
          </xdr:cNvSpPr>
        </xdr:nvSpPr>
        <xdr:spPr>
          <a:xfrm>
            <a:off x="0" y="0"/>
            <a:ext cx="7200" cy="1092"/>
          </a:xfrm>
          <a:prstGeom prst="rect">
            <a:avLst/>
          </a:prstGeom>
          <a:noFill/>
          <a:ln w="9525">
            <a:noFill/>
            <a:miter/>
          </a:ln>
        </xdr:spPr>
      </xdr:sp>
      <xdr:sp macro="" textlink="">
        <xdr:nvSpPr>
          <xdr:cNvPr id="134" name="AutoShape 1038"/>
          <xdr:cNvSpPr/>
        </xdr:nvSpPr>
        <xdr:spPr>
          <a:xfrm>
            <a:off x="180" y="0"/>
            <a:ext cx="1080" cy="1092"/>
          </a:xfrm>
          <a:prstGeom prst="star4">
            <a:avLst>
              <a:gd name="adj" fmla="val 12500"/>
            </a:avLst>
          </a:prstGeom>
          <a:solidFill>
            <a:srgbClr val="333399"/>
          </a:solidFill>
          <a:ln w="9525" cap="flat" cmpd="sng">
            <a:solidFill>
              <a:srgbClr val="333399"/>
            </a:solidFill>
            <a:prstDash val="solid"/>
            <a:miter/>
            <a:headEnd type="none" w="med" len="med"/>
            <a:tailEnd type="none" w="med" len="med"/>
          </a:ln>
        </xdr:spPr>
      </xdr:sp>
      <xdr:sp macro="" textlink="">
        <xdr:nvSpPr>
          <xdr:cNvPr id="135" name="WordArt 1039"/>
          <xdr:cNvSpPr/>
        </xdr:nvSpPr>
        <xdr:spPr>
          <a:xfrm>
            <a:off x="1240" y="0"/>
            <a:ext cx="5811" cy="1092"/>
          </a:xfrm>
          <a:prstGeom prst="rect">
            <a:avLst/>
          </a:prstGeom>
          <a:noFill/>
          <a:ln w="9525">
            <a:noFill/>
            <a:miter/>
          </a:ln>
        </xdr:spPr>
        <xdr:txBody>
          <a:bodyPr vertOverflow="clip" vert="horz" wrap="square" lIns="27432" tIns="18288" rIns="27432" bIns="0" anchor="t" upright="1"/>
          <a:lstStyle/>
          <a:p>
            <a:pPr algn="ctr" rtl="0"/>
            <a:r>
              <a:rPr lang="zh-CN" altLang="en-US" sz="2400" b="1" u="sng" strike="sngStrike">
                <a:solidFill>
                  <a:srgbClr val="333399"/>
                </a:solidFill>
                <a:latin typeface="宋体" pitchFamily="7" charset="-122"/>
                <a:ea typeface="宋体" pitchFamily="7" charset="-122"/>
                <a:cs typeface="宋体" pitchFamily="7" charset="-122"/>
                <a:sym typeface="宋体" pitchFamily="7" charset="-122"/>
              </a:rPr>
              <a:t>南非、东非、西非、澳洲航线</a:t>
            </a:r>
          </a:p>
        </xdr:txBody>
      </xdr:sp>
    </xdr:grpSp>
    <xdr:clientData/>
  </xdr:twoCellAnchor>
  <xdr:twoCellAnchor>
    <xdr:from>
      <xdr:col>1</xdr:col>
      <xdr:colOff>0</xdr:colOff>
      <xdr:row>0</xdr:row>
      <xdr:rowOff>0</xdr:rowOff>
    </xdr:from>
    <xdr:to>
      <xdr:col>2</xdr:col>
      <xdr:colOff>9525</xdr:colOff>
      <xdr:row>0</xdr:row>
      <xdr:rowOff>9525</xdr:rowOff>
    </xdr:to>
    <xdr:sp macro="" textlink="">
      <xdr:nvSpPr>
        <xdr:cNvPr id="136" name="矩形611"/>
        <xdr:cNvSpPr/>
      </xdr:nvSpPr>
      <xdr:spPr>
        <a:xfrm>
          <a:off x="685800" y="0"/>
          <a:ext cx="695325" cy="9525"/>
        </a:xfrm>
        <a:prstGeom prst="rect">
          <a:avLst/>
        </a:prstGeom>
        <a:noFill/>
        <a:ln w="9525">
          <a:noFill/>
          <a:miter/>
        </a:ln>
      </xdr:spPr>
      <xdr:txBody>
        <a:bodyPr vertOverflow="clip" vert="horz" wrap="square" lIns="27432" tIns="18288" rIns="0" bIns="0" anchor="t" upright="1"/>
        <a:lstStyle/>
        <a:p>
          <a:pPr algn="l" rtl="0"/>
          <a:r>
            <a:rPr lang="zh-CN" altLang="en-US" sz="2800" b="1" u="sng" strike="sngStrike">
              <a:solidFill>
                <a:srgbClr val="000080"/>
              </a:solidFill>
              <a:latin typeface="宋体" pitchFamily="7" charset="-122"/>
              <a:ea typeface="宋体" pitchFamily="7" charset="-122"/>
              <a:cs typeface="宋体" pitchFamily="7" charset="-122"/>
              <a:sym typeface="宋体" pitchFamily="7" charset="-122"/>
            </a:rPr>
            <a:t>东南亚航线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1</xdr:col>
      <xdr:colOff>0</xdr:colOff>
      <xdr:row>0</xdr:row>
      <xdr:rowOff>9525</xdr:rowOff>
    </xdr:to>
    <xdr:sp macro="" textlink="">
      <xdr:nvSpPr>
        <xdr:cNvPr id="137" name="十字星50"/>
        <xdr:cNvSpPr/>
      </xdr:nvSpPr>
      <xdr:spPr>
        <a:xfrm>
          <a:off x="0" y="0"/>
          <a:ext cx="685800" cy="9525"/>
        </a:xfrm>
        <a:prstGeom prst="star4">
          <a:avLst>
            <a:gd name="adj" fmla="val 12500"/>
          </a:avLst>
        </a:prstGeom>
        <a:solidFill>
          <a:srgbClr val="000080"/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</xdr:sp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xfrm>
          <a:off x="0" y="0"/>
          <a:ext cx="0" cy="0"/>
        </a:xfrm>
        <a:custGeom>
          <a:avLst/>
          <a:gdLst>
            <a:gd name="_h" fmla="val 21600"/>
            <a:gd name="_w" fmla="val 21600"/>
          </a:gdLst>
          <a:ahLst/>
          <a:cxnLst/>
          <a:rect l="0" t="0" r="0" b="0"/>
          <a:pathLst>
            <a:path w="21600" h="21600"/>
          </a:pathLst>
        </a:custGeom>
        <a:gradFill rotWithShape="0">
          <a:gsLst>
            <a:gs pos="0">
              <a:srgbClr val="BBD5F0"/>
            </a:gs>
            <a:gs pos="100000">
              <a:srgbClr val="9CBEE0"/>
            </a:gs>
          </a:gsLst>
          <a:lin ang="5400000" scaled="0"/>
        </a:gradFill>
        <a:ln w="15875" cap="flat" cmpd="sng" algn="ctr">
          <a:solidFill>
            <a:srgbClr val="739CC3"/>
          </a:solidFill>
          <a:prstDash val="solid"/>
          <a:miter lim="200000"/>
        </a:ln>
      </a:spPr>
      <a:bodyPr/>
      <a:lstStyle/>
    </a:sp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O8" sqref="O8"/>
    </sheetView>
  </sheetViews>
  <sheetFormatPr defaultRowHeight="14.25"/>
  <sheetData/>
  <sheetProtection password="CCB5" sheet="1" objects="1" scenarios="1"/>
  <phoneticPr fontId="8" type="noConversion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L253"/>
  <sheetViews>
    <sheetView workbookViewId="0">
      <pane xSplit="2" ySplit="4" topLeftCell="C5" activePane="bottomRight" state="frozen"/>
      <selection pane="topRight" activeCell="C1" sqref="C1"/>
      <selection pane="bottomLeft" activeCell="A5" sqref="A5"/>
      <selection pane="bottomRight" activeCell="K5" sqref="K5:K36"/>
    </sheetView>
  </sheetViews>
  <sheetFormatPr defaultRowHeight="12.75"/>
  <cols>
    <col min="1" max="1" width="13.375" style="16" customWidth="1"/>
    <col min="2" max="2" width="5.25" style="12" hidden="1" customWidth="1"/>
    <col min="3" max="3" width="16.375" style="12" customWidth="1"/>
    <col min="4" max="4" width="18.5" style="12" customWidth="1"/>
    <col min="5" max="5" width="15.25" style="12" customWidth="1"/>
    <col min="6" max="6" width="8.375" style="16" customWidth="1"/>
    <col min="7" max="7" width="9.375" style="16" customWidth="1"/>
    <col min="8" max="8" width="8.25" style="16" customWidth="1"/>
    <col min="9" max="9" width="13.875" style="16" customWidth="1"/>
    <col min="10" max="10" width="9" style="16"/>
    <col min="11" max="11" width="17.375" style="16" customWidth="1"/>
    <col min="12" max="12" width="13.5" style="16" customWidth="1"/>
    <col min="13" max="16384" width="9" style="74"/>
  </cols>
  <sheetData>
    <row r="1" spans="1:12">
      <c r="A1" s="111"/>
      <c r="B1" s="112"/>
      <c r="C1" s="112"/>
      <c r="D1" s="112"/>
      <c r="E1" s="112"/>
      <c r="F1" s="112"/>
      <c r="G1" s="112"/>
      <c r="H1" s="112"/>
      <c r="I1" s="112"/>
      <c r="J1" s="112"/>
      <c r="K1" s="112"/>
      <c r="L1" s="112"/>
    </row>
    <row r="2" spans="1:12">
      <c r="A2" s="112"/>
      <c r="B2" s="112"/>
      <c r="C2" s="112"/>
      <c r="D2" s="112"/>
      <c r="E2" s="112"/>
      <c r="F2" s="112"/>
      <c r="G2" s="112"/>
      <c r="H2" s="112"/>
      <c r="I2" s="112"/>
      <c r="J2" s="112"/>
      <c r="K2" s="112"/>
      <c r="L2" s="112"/>
    </row>
    <row r="3" spans="1:12">
      <c r="A3" s="113" t="s">
        <v>410</v>
      </c>
      <c r="B3" s="114"/>
      <c r="C3" s="117" t="s">
        <v>443</v>
      </c>
      <c r="D3" s="119" t="s">
        <v>409</v>
      </c>
      <c r="E3" s="119" t="s">
        <v>444</v>
      </c>
      <c r="F3" s="120" t="s">
        <v>411</v>
      </c>
      <c r="G3" s="121"/>
      <c r="H3" s="119" t="s">
        <v>406</v>
      </c>
      <c r="I3" s="119" t="s">
        <v>445</v>
      </c>
      <c r="J3" s="122" t="s">
        <v>833</v>
      </c>
      <c r="K3" s="20" t="s">
        <v>1060</v>
      </c>
      <c r="L3" s="119" t="s">
        <v>1061</v>
      </c>
    </row>
    <row r="4" spans="1:12">
      <c r="A4" s="115"/>
      <c r="B4" s="116"/>
      <c r="C4" s="118"/>
      <c r="D4" s="117"/>
      <c r="E4" s="117"/>
      <c r="F4" s="14" t="s">
        <v>446</v>
      </c>
      <c r="G4" s="14" t="s">
        <v>412</v>
      </c>
      <c r="H4" s="117"/>
      <c r="I4" s="117"/>
      <c r="J4" s="123"/>
      <c r="K4" s="21" t="s">
        <v>401</v>
      </c>
      <c r="L4" s="117"/>
    </row>
    <row r="5" spans="1:12" s="75" customFormat="1" ht="20.100000000000001" customHeight="1">
      <c r="A5" s="124"/>
      <c r="B5" s="22"/>
      <c r="C5" s="12" t="s">
        <v>1062</v>
      </c>
      <c r="D5" s="12" t="s">
        <v>413</v>
      </c>
      <c r="E5" s="23" t="s">
        <v>1063</v>
      </c>
      <c r="F5" s="12">
        <v>225</v>
      </c>
      <c r="G5" s="12">
        <v>250</v>
      </c>
      <c r="H5" s="12">
        <v>2</v>
      </c>
      <c r="I5" s="12" t="s">
        <v>1006</v>
      </c>
      <c r="J5" s="12">
        <v>10</v>
      </c>
      <c r="K5" s="124"/>
      <c r="L5" s="128">
        <v>43401</v>
      </c>
    </row>
    <row r="6" spans="1:12" s="75" customFormat="1" ht="20.100000000000001" customHeight="1">
      <c r="A6" s="124"/>
      <c r="B6" s="22"/>
      <c r="C6" s="18" t="s">
        <v>1062</v>
      </c>
      <c r="D6" s="18" t="s">
        <v>414</v>
      </c>
      <c r="E6" s="23" t="s">
        <v>1064</v>
      </c>
      <c r="F6" s="18">
        <v>345</v>
      </c>
      <c r="G6" s="18">
        <v>400</v>
      </c>
      <c r="H6" s="12">
        <v>2</v>
      </c>
      <c r="I6" s="18" t="s">
        <v>1063</v>
      </c>
      <c r="J6" s="24">
        <v>13</v>
      </c>
      <c r="K6" s="124"/>
      <c r="L6" s="124"/>
    </row>
    <row r="7" spans="1:12" s="75" customFormat="1" ht="20.100000000000001" customHeight="1">
      <c r="A7" s="124"/>
      <c r="B7" s="22"/>
      <c r="C7" s="18" t="s">
        <v>1065</v>
      </c>
      <c r="D7" s="18" t="s">
        <v>415</v>
      </c>
      <c r="E7" s="18" t="s">
        <v>1066</v>
      </c>
      <c r="F7" s="18">
        <v>500</v>
      </c>
      <c r="G7" s="18">
        <v>600</v>
      </c>
      <c r="H7" s="12">
        <v>2</v>
      </c>
      <c r="I7" s="12" t="s">
        <v>1067</v>
      </c>
      <c r="J7" s="24">
        <v>11</v>
      </c>
      <c r="K7" s="124"/>
      <c r="L7" s="124"/>
    </row>
    <row r="8" spans="1:12" s="75" customFormat="1" ht="20.100000000000001" customHeight="1">
      <c r="A8" s="124"/>
      <c r="B8" s="22"/>
      <c r="C8" s="18" t="s">
        <v>1068</v>
      </c>
      <c r="D8" s="19" t="s">
        <v>416</v>
      </c>
      <c r="E8" s="18" t="s">
        <v>1067</v>
      </c>
      <c r="F8" s="18">
        <v>275</v>
      </c>
      <c r="G8" s="18">
        <v>300</v>
      </c>
      <c r="H8" s="12">
        <v>2</v>
      </c>
      <c r="I8" s="12" t="s">
        <v>1006</v>
      </c>
      <c r="J8" s="24">
        <v>7</v>
      </c>
      <c r="K8" s="124"/>
      <c r="L8" s="124"/>
    </row>
    <row r="9" spans="1:12" s="77" customFormat="1" ht="20.100000000000001" customHeight="1">
      <c r="A9" s="124"/>
      <c r="B9" s="76"/>
      <c r="C9" s="12" t="s">
        <v>1069</v>
      </c>
      <c r="D9" s="12" t="s">
        <v>417</v>
      </c>
      <c r="E9" s="12" t="s">
        <v>1069</v>
      </c>
      <c r="F9" s="12">
        <v>10</v>
      </c>
      <c r="G9" s="12">
        <v>20</v>
      </c>
      <c r="H9" s="12">
        <v>2</v>
      </c>
      <c r="I9" s="12" t="s">
        <v>1006</v>
      </c>
      <c r="J9" s="12">
        <v>3</v>
      </c>
      <c r="K9" s="124"/>
      <c r="L9" s="124"/>
    </row>
    <row r="10" spans="1:12" ht="20.100000000000001" customHeight="1">
      <c r="A10" s="125"/>
      <c r="B10" s="78"/>
      <c r="C10" s="12" t="s">
        <v>1070</v>
      </c>
      <c r="D10" s="12" t="s">
        <v>418</v>
      </c>
      <c r="E10" s="12" t="s">
        <v>1071</v>
      </c>
      <c r="F10" s="25">
        <v>950</v>
      </c>
      <c r="G10" s="12">
        <v>1200</v>
      </c>
      <c r="H10" s="12">
        <v>2</v>
      </c>
      <c r="I10" s="12" t="s">
        <v>1069</v>
      </c>
      <c r="J10" s="12">
        <v>17</v>
      </c>
      <c r="K10" s="129"/>
      <c r="L10" s="129"/>
    </row>
    <row r="11" spans="1:12" ht="20.100000000000001" customHeight="1">
      <c r="A11" s="125"/>
      <c r="B11" s="78"/>
      <c r="C11" s="12" t="s">
        <v>1062</v>
      </c>
      <c r="D11" s="12" t="s">
        <v>419</v>
      </c>
      <c r="E11" s="12" t="s">
        <v>1072</v>
      </c>
      <c r="F11" s="25">
        <v>550</v>
      </c>
      <c r="G11" s="12">
        <v>750</v>
      </c>
      <c r="H11" s="12">
        <v>2</v>
      </c>
      <c r="I11" s="12" t="s">
        <v>1069</v>
      </c>
      <c r="J11" s="12">
        <v>13</v>
      </c>
      <c r="K11" s="129"/>
      <c r="L11" s="129"/>
    </row>
    <row r="12" spans="1:12" ht="20.100000000000001" customHeight="1">
      <c r="A12" s="125"/>
      <c r="B12" s="78"/>
      <c r="C12" s="18" t="s">
        <v>1065</v>
      </c>
      <c r="D12" s="12" t="s">
        <v>420</v>
      </c>
      <c r="E12" s="12" t="s">
        <v>1073</v>
      </c>
      <c r="F12" s="25">
        <v>600</v>
      </c>
      <c r="G12" s="12">
        <v>700</v>
      </c>
      <c r="H12" s="12">
        <v>2</v>
      </c>
      <c r="I12" s="12" t="s">
        <v>1069</v>
      </c>
      <c r="J12" s="12">
        <v>17</v>
      </c>
      <c r="K12" s="129"/>
      <c r="L12" s="129"/>
    </row>
    <row r="13" spans="1:12" ht="20.100000000000001" customHeight="1">
      <c r="A13" s="125"/>
      <c r="B13" s="78"/>
      <c r="C13" s="12" t="s">
        <v>1062</v>
      </c>
      <c r="D13" s="12" t="s">
        <v>1074</v>
      </c>
      <c r="E13" s="12" t="s">
        <v>1075</v>
      </c>
      <c r="F13" s="25">
        <v>400</v>
      </c>
      <c r="G13" s="12">
        <v>450</v>
      </c>
      <c r="H13" s="12">
        <v>2</v>
      </c>
      <c r="I13" s="12" t="s">
        <v>1063</v>
      </c>
      <c r="J13" s="12">
        <v>15</v>
      </c>
      <c r="K13" s="129"/>
      <c r="L13" s="129"/>
    </row>
    <row r="14" spans="1:12" ht="20.100000000000001" customHeight="1">
      <c r="A14" s="125"/>
      <c r="B14" s="78"/>
      <c r="C14" s="12" t="s">
        <v>1076</v>
      </c>
      <c r="D14" s="12" t="s">
        <v>421</v>
      </c>
      <c r="E14" s="12" t="s">
        <v>1077</v>
      </c>
      <c r="F14" s="25">
        <v>275</v>
      </c>
      <c r="G14" s="12">
        <v>250</v>
      </c>
      <c r="H14" s="12">
        <v>3</v>
      </c>
      <c r="I14" s="12" t="s">
        <v>1006</v>
      </c>
      <c r="J14" s="12">
        <v>23</v>
      </c>
      <c r="K14" s="129"/>
      <c r="L14" s="129"/>
    </row>
    <row r="15" spans="1:12" ht="20.100000000000001" customHeight="1">
      <c r="A15" s="125"/>
      <c r="B15" s="78"/>
      <c r="C15" s="12" t="s">
        <v>1076</v>
      </c>
      <c r="D15" s="12" t="s">
        <v>422</v>
      </c>
      <c r="E15" s="12" t="s">
        <v>1078</v>
      </c>
      <c r="F15" s="25">
        <v>475</v>
      </c>
      <c r="G15" s="12">
        <v>450</v>
      </c>
      <c r="H15" s="12">
        <v>3</v>
      </c>
      <c r="I15" s="12" t="s">
        <v>1079</v>
      </c>
      <c r="J15" s="12">
        <v>26</v>
      </c>
      <c r="K15" s="129"/>
      <c r="L15" s="129"/>
    </row>
    <row r="16" spans="1:12" ht="20.100000000000001" customHeight="1">
      <c r="A16" s="125"/>
      <c r="B16" s="78"/>
      <c r="C16" s="12" t="s">
        <v>1076</v>
      </c>
      <c r="D16" s="12" t="s">
        <v>423</v>
      </c>
      <c r="E16" s="12" t="s">
        <v>1080</v>
      </c>
      <c r="F16" s="25">
        <v>300</v>
      </c>
      <c r="G16" s="12">
        <v>350</v>
      </c>
      <c r="H16" s="12">
        <v>3</v>
      </c>
      <c r="I16" s="12" t="s">
        <v>1006</v>
      </c>
      <c r="J16" s="12">
        <v>25</v>
      </c>
      <c r="K16" s="129"/>
      <c r="L16" s="129"/>
    </row>
    <row r="17" spans="1:12" ht="20.100000000000001" customHeight="1">
      <c r="A17" s="125"/>
      <c r="B17" s="78"/>
      <c r="C17" s="12" t="s">
        <v>1081</v>
      </c>
      <c r="D17" s="12" t="s">
        <v>424</v>
      </c>
      <c r="E17" s="12" t="s">
        <v>1082</v>
      </c>
      <c r="F17" s="25">
        <v>600</v>
      </c>
      <c r="G17" s="12">
        <v>750</v>
      </c>
      <c r="H17" s="12">
        <v>3</v>
      </c>
      <c r="I17" s="12" t="s">
        <v>1006</v>
      </c>
      <c r="J17" s="12">
        <v>22</v>
      </c>
      <c r="K17" s="129"/>
      <c r="L17" s="129"/>
    </row>
    <row r="18" spans="1:12" ht="20.100000000000001" customHeight="1">
      <c r="A18" s="125"/>
      <c r="B18" s="78"/>
      <c r="C18" s="12" t="s">
        <v>1083</v>
      </c>
      <c r="D18" s="12" t="s">
        <v>425</v>
      </c>
      <c r="E18" s="12" t="s">
        <v>1084</v>
      </c>
      <c r="F18" s="25">
        <v>1800</v>
      </c>
      <c r="G18" s="12">
        <v>2800</v>
      </c>
      <c r="H18" s="12">
        <v>3</v>
      </c>
      <c r="I18" s="12" t="s">
        <v>1082</v>
      </c>
      <c r="J18" s="12">
        <v>27</v>
      </c>
      <c r="K18" s="129"/>
      <c r="L18" s="129"/>
    </row>
    <row r="19" spans="1:12" ht="20.100000000000001" customHeight="1">
      <c r="A19" s="125"/>
      <c r="B19" s="78"/>
      <c r="C19" s="12" t="s">
        <v>1076</v>
      </c>
      <c r="D19" s="12" t="s">
        <v>426</v>
      </c>
      <c r="E19" s="12" t="s">
        <v>1085</v>
      </c>
      <c r="F19" s="105" t="s">
        <v>1121</v>
      </c>
      <c r="G19" s="105" t="s">
        <v>1121</v>
      </c>
      <c r="H19" s="12">
        <v>3</v>
      </c>
      <c r="I19" s="12" t="s">
        <v>978</v>
      </c>
      <c r="J19" s="12">
        <v>30</v>
      </c>
      <c r="K19" s="129"/>
      <c r="L19" s="129"/>
    </row>
    <row r="20" spans="1:12" ht="20.100000000000001" customHeight="1">
      <c r="A20" s="126"/>
      <c r="B20" s="78"/>
      <c r="C20" s="12" t="s">
        <v>1076</v>
      </c>
      <c r="D20" s="12" t="s">
        <v>427</v>
      </c>
      <c r="E20" s="12" t="s">
        <v>1086</v>
      </c>
      <c r="F20" s="12">
        <v>600</v>
      </c>
      <c r="G20" s="12">
        <v>650</v>
      </c>
      <c r="H20" s="12">
        <v>3</v>
      </c>
      <c r="I20" s="12" t="s">
        <v>1082</v>
      </c>
      <c r="J20" s="12">
        <v>32</v>
      </c>
      <c r="K20" s="129"/>
      <c r="L20" s="129"/>
    </row>
    <row r="21" spans="1:12" ht="20.100000000000001" customHeight="1">
      <c r="A21" s="126"/>
      <c r="B21" s="78"/>
      <c r="C21" s="12" t="s">
        <v>1087</v>
      </c>
      <c r="D21" s="12" t="s">
        <v>428</v>
      </c>
      <c r="E21" s="12" t="s">
        <v>1088</v>
      </c>
      <c r="F21" s="12">
        <v>400</v>
      </c>
      <c r="G21" s="12">
        <v>450</v>
      </c>
      <c r="H21" s="79" t="s">
        <v>442</v>
      </c>
      <c r="I21" s="12" t="s">
        <v>1089</v>
      </c>
      <c r="J21" s="12">
        <v>15</v>
      </c>
      <c r="K21" s="129"/>
      <c r="L21" s="129"/>
    </row>
    <row r="22" spans="1:12" ht="20.100000000000001" customHeight="1">
      <c r="A22" s="126"/>
      <c r="B22" s="78"/>
      <c r="C22" s="12" t="s">
        <v>1087</v>
      </c>
      <c r="D22" s="12" t="s">
        <v>429</v>
      </c>
      <c r="E22" s="12" t="s">
        <v>1090</v>
      </c>
      <c r="F22" s="12">
        <v>400</v>
      </c>
      <c r="G22" s="12">
        <v>450</v>
      </c>
      <c r="H22" s="12">
        <v>3</v>
      </c>
      <c r="I22" s="12" t="s">
        <v>978</v>
      </c>
      <c r="J22" s="12">
        <v>16</v>
      </c>
      <c r="K22" s="129"/>
      <c r="L22" s="129"/>
    </row>
    <row r="23" spans="1:12" ht="20.100000000000001" customHeight="1">
      <c r="A23" s="126"/>
      <c r="B23" s="78"/>
      <c r="C23" s="12" t="s">
        <v>1091</v>
      </c>
      <c r="D23" s="12" t="s">
        <v>320</v>
      </c>
      <c r="E23" s="12" t="s">
        <v>1092</v>
      </c>
      <c r="F23" s="12">
        <v>450</v>
      </c>
      <c r="G23" s="12">
        <v>550</v>
      </c>
      <c r="H23" s="12">
        <v>3</v>
      </c>
      <c r="I23" s="12" t="s">
        <v>978</v>
      </c>
      <c r="J23" s="12">
        <v>16</v>
      </c>
      <c r="K23" s="129"/>
      <c r="L23" s="129"/>
    </row>
    <row r="24" spans="1:12" ht="20.100000000000001" customHeight="1">
      <c r="A24" s="126"/>
      <c r="B24" s="78"/>
      <c r="C24" s="12" t="s">
        <v>1091</v>
      </c>
      <c r="D24" s="12" t="s">
        <v>440</v>
      </c>
      <c r="E24" s="12" t="s">
        <v>1093</v>
      </c>
      <c r="F24" s="12">
        <v>650</v>
      </c>
      <c r="G24" s="12">
        <v>1100</v>
      </c>
      <c r="H24" s="79" t="s">
        <v>442</v>
      </c>
      <c r="I24" s="12" t="s">
        <v>1089</v>
      </c>
      <c r="J24" s="12">
        <v>18</v>
      </c>
      <c r="K24" s="129"/>
      <c r="L24" s="129"/>
    </row>
    <row r="25" spans="1:12" ht="20.100000000000001" customHeight="1">
      <c r="A25" s="126"/>
      <c r="B25" s="78"/>
      <c r="C25" s="12" t="s">
        <v>1091</v>
      </c>
      <c r="D25" s="12" t="s">
        <v>430</v>
      </c>
      <c r="E25" s="12" t="s">
        <v>1094</v>
      </c>
      <c r="F25" s="12">
        <v>450</v>
      </c>
      <c r="G25" s="12">
        <v>550</v>
      </c>
      <c r="H25" s="12">
        <v>3</v>
      </c>
      <c r="I25" s="12" t="s">
        <v>978</v>
      </c>
      <c r="J25" s="12">
        <v>12</v>
      </c>
      <c r="K25" s="129"/>
      <c r="L25" s="129"/>
    </row>
    <row r="26" spans="1:12" ht="20.100000000000001" customHeight="1">
      <c r="A26" s="126"/>
      <c r="B26" s="78"/>
      <c r="C26" s="12" t="s">
        <v>1087</v>
      </c>
      <c r="D26" s="12" t="s">
        <v>431</v>
      </c>
      <c r="E26" s="105" t="s">
        <v>1127</v>
      </c>
      <c r="F26" s="12">
        <v>350</v>
      </c>
      <c r="G26" s="12">
        <v>400</v>
      </c>
      <c r="H26" s="12">
        <v>5</v>
      </c>
      <c r="I26" s="12" t="s">
        <v>1006</v>
      </c>
      <c r="J26" s="12">
        <v>11</v>
      </c>
      <c r="K26" s="129"/>
      <c r="L26" s="129"/>
    </row>
    <row r="27" spans="1:12" ht="20.100000000000001" customHeight="1">
      <c r="A27" s="126"/>
      <c r="B27" s="78"/>
      <c r="C27" s="12" t="s">
        <v>1076</v>
      </c>
      <c r="D27" s="12" t="s">
        <v>432</v>
      </c>
      <c r="E27" s="12" t="s">
        <v>1095</v>
      </c>
      <c r="F27" s="12"/>
      <c r="G27" s="12"/>
      <c r="H27" s="12">
        <v>5</v>
      </c>
      <c r="I27" s="12" t="s">
        <v>1006</v>
      </c>
      <c r="J27" s="12">
        <v>25</v>
      </c>
      <c r="K27" s="129"/>
      <c r="L27" s="129"/>
    </row>
    <row r="28" spans="1:12" ht="20.100000000000001" customHeight="1">
      <c r="A28" s="126"/>
      <c r="B28" s="78"/>
      <c r="C28" s="12" t="s">
        <v>1076</v>
      </c>
      <c r="D28" s="12" t="s">
        <v>441</v>
      </c>
      <c r="E28" s="12" t="s">
        <v>1096</v>
      </c>
      <c r="F28" s="12"/>
      <c r="G28" s="12"/>
      <c r="H28" s="12">
        <v>5</v>
      </c>
      <c r="I28" s="12" t="s">
        <v>1006</v>
      </c>
      <c r="J28" s="12">
        <v>23</v>
      </c>
      <c r="K28" s="129"/>
      <c r="L28" s="129"/>
    </row>
    <row r="29" spans="1:12" ht="20.100000000000001" customHeight="1">
      <c r="A29" s="126"/>
      <c r="B29" s="78"/>
      <c r="C29" s="12" t="s">
        <v>1097</v>
      </c>
      <c r="D29" s="12" t="s">
        <v>434</v>
      </c>
      <c r="E29" s="12" t="s">
        <v>1098</v>
      </c>
      <c r="F29" s="12">
        <v>-100</v>
      </c>
      <c r="G29" s="12">
        <v>-275</v>
      </c>
      <c r="H29" s="127">
        <v>4</v>
      </c>
      <c r="I29" s="12" t="s">
        <v>1006</v>
      </c>
      <c r="J29" s="12">
        <v>7</v>
      </c>
      <c r="K29" s="129"/>
      <c r="L29" s="129"/>
    </row>
    <row r="30" spans="1:12" ht="20.100000000000001" customHeight="1">
      <c r="A30" s="126"/>
      <c r="B30" s="78"/>
      <c r="C30" s="12" t="s">
        <v>1097</v>
      </c>
      <c r="D30" s="25" t="s">
        <v>433</v>
      </c>
      <c r="E30" s="12" t="s">
        <v>1099</v>
      </c>
      <c r="F30" s="12">
        <v>-100</v>
      </c>
      <c r="G30" s="12">
        <v>-275</v>
      </c>
      <c r="H30" s="127"/>
      <c r="I30" s="12" t="s">
        <v>1006</v>
      </c>
      <c r="J30" s="12">
        <v>8</v>
      </c>
      <c r="K30" s="129"/>
      <c r="L30" s="129"/>
    </row>
    <row r="31" spans="1:12" ht="20.100000000000001" customHeight="1">
      <c r="A31" s="126"/>
      <c r="B31" s="78"/>
      <c r="C31" s="12" t="s">
        <v>1076</v>
      </c>
      <c r="D31" s="12" t="s">
        <v>435</v>
      </c>
      <c r="E31" s="12" t="s">
        <v>1100</v>
      </c>
      <c r="F31" s="12">
        <v>375</v>
      </c>
      <c r="G31" s="12">
        <v>500</v>
      </c>
      <c r="H31" s="12">
        <v>7</v>
      </c>
      <c r="I31" s="12" t="s">
        <v>1006</v>
      </c>
      <c r="J31" s="12">
        <v>20</v>
      </c>
      <c r="K31" s="129"/>
      <c r="L31" s="129"/>
    </row>
    <row r="32" spans="1:12" ht="20.100000000000001" customHeight="1">
      <c r="A32" s="126"/>
      <c r="B32" s="78"/>
      <c r="C32" s="12" t="s">
        <v>1091</v>
      </c>
      <c r="D32" s="12" t="s">
        <v>430</v>
      </c>
      <c r="E32" s="12" t="s">
        <v>1094</v>
      </c>
      <c r="F32" s="12">
        <v>450</v>
      </c>
      <c r="G32" s="12">
        <v>550</v>
      </c>
      <c r="H32" s="12">
        <v>7</v>
      </c>
      <c r="I32" s="12" t="s">
        <v>1101</v>
      </c>
      <c r="J32" s="12">
        <v>12</v>
      </c>
      <c r="K32" s="129"/>
      <c r="L32" s="129"/>
    </row>
    <row r="33" spans="1:12" ht="19.5" customHeight="1">
      <c r="A33" s="129"/>
      <c r="B33" s="78"/>
      <c r="C33" s="12" t="s">
        <v>1091</v>
      </c>
      <c r="D33" s="13" t="s">
        <v>436</v>
      </c>
      <c r="E33" s="13" t="s">
        <v>1102</v>
      </c>
      <c r="F33" s="12">
        <v>500</v>
      </c>
      <c r="G33" s="12">
        <v>600</v>
      </c>
      <c r="H33" s="12">
        <v>7</v>
      </c>
      <c r="I33" s="12" t="s">
        <v>1101</v>
      </c>
      <c r="J33" s="13">
        <v>15</v>
      </c>
      <c r="K33" s="129"/>
      <c r="L33" s="129"/>
    </row>
    <row r="34" spans="1:12" ht="19.5" customHeight="1">
      <c r="A34" s="129"/>
      <c r="B34" s="78"/>
      <c r="C34" s="12" t="s">
        <v>1091</v>
      </c>
      <c r="D34" s="12" t="s">
        <v>437</v>
      </c>
      <c r="E34" s="12" t="s">
        <v>1103</v>
      </c>
      <c r="F34" s="12">
        <v>800</v>
      </c>
      <c r="G34" s="12">
        <v>1150</v>
      </c>
      <c r="H34" s="12">
        <v>7</v>
      </c>
      <c r="I34" s="12"/>
      <c r="J34" s="12">
        <v>20</v>
      </c>
      <c r="K34" s="129"/>
      <c r="L34" s="129"/>
    </row>
    <row r="35" spans="1:12" ht="19.5" customHeight="1">
      <c r="A35" s="129"/>
      <c r="B35" s="78"/>
      <c r="C35" s="12" t="s">
        <v>1076</v>
      </c>
      <c r="D35" s="12" t="s">
        <v>438</v>
      </c>
      <c r="E35" s="12" t="s">
        <v>1104</v>
      </c>
      <c r="F35" s="12">
        <v>775</v>
      </c>
      <c r="G35" s="12">
        <v>1150</v>
      </c>
      <c r="H35" s="12">
        <v>7</v>
      </c>
      <c r="I35" s="12" t="s">
        <v>978</v>
      </c>
      <c r="J35" s="12">
        <v>22</v>
      </c>
      <c r="K35" s="129"/>
      <c r="L35" s="129"/>
    </row>
    <row r="36" spans="1:12" ht="19.5" customHeight="1">
      <c r="A36" s="129"/>
      <c r="B36" s="78"/>
      <c r="C36" s="12" t="s">
        <v>1076</v>
      </c>
      <c r="D36" s="13" t="s">
        <v>439</v>
      </c>
      <c r="E36" s="13" t="s">
        <v>1105</v>
      </c>
      <c r="F36" s="12">
        <v>350</v>
      </c>
      <c r="G36" s="12">
        <v>350</v>
      </c>
      <c r="H36" s="12">
        <v>7</v>
      </c>
      <c r="I36" s="13" t="s">
        <v>1106</v>
      </c>
      <c r="J36" s="13">
        <v>16</v>
      </c>
      <c r="K36" s="129"/>
      <c r="L36" s="129"/>
    </row>
    <row r="37" spans="1:12">
      <c r="A37" s="80"/>
      <c r="B37" s="78"/>
      <c r="D37" s="81"/>
      <c r="E37" s="13"/>
      <c r="F37" s="12"/>
      <c r="G37" s="12"/>
      <c r="H37" s="12"/>
      <c r="I37" s="13"/>
      <c r="J37" s="13"/>
      <c r="K37" s="82"/>
      <c r="L37" s="83"/>
    </row>
    <row r="38" spans="1:12">
      <c r="A38" s="80"/>
      <c r="B38" s="78"/>
      <c r="D38" s="13"/>
      <c r="E38" s="13"/>
      <c r="F38" s="12"/>
      <c r="G38" s="12"/>
      <c r="H38" s="13"/>
      <c r="I38" s="13"/>
      <c r="J38" s="13"/>
      <c r="K38" s="82"/>
      <c r="L38" s="83"/>
    </row>
    <row r="39" spans="1:12">
      <c r="A39" s="80"/>
      <c r="B39" s="78"/>
      <c r="D39" s="13"/>
      <c r="E39" s="13"/>
      <c r="F39" s="12"/>
      <c r="G39" s="12"/>
      <c r="H39" s="12"/>
      <c r="I39" s="13"/>
      <c r="J39" s="13"/>
      <c r="K39" s="82"/>
      <c r="L39" s="83"/>
    </row>
    <row r="40" spans="1:12">
      <c r="A40" s="80"/>
      <c r="B40" s="78"/>
      <c r="F40" s="12"/>
      <c r="G40" s="12"/>
      <c r="H40" s="12"/>
      <c r="I40" s="13"/>
      <c r="J40" s="13"/>
      <c r="K40" s="82"/>
      <c r="L40" s="83"/>
    </row>
    <row r="41" spans="1:12">
      <c r="A41" s="80"/>
      <c r="B41" s="78"/>
      <c r="F41" s="12"/>
      <c r="G41" s="12"/>
      <c r="H41" s="12"/>
      <c r="I41" s="13"/>
      <c r="J41" s="13"/>
      <c r="K41" s="82"/>
      <c r="L41" s="83"/>
    </row>
    <row r="42" spans="1:12">
      <c r="A42" s="80"/>
      <c r="B42" s="78"/>
      <c r="F42" s="12"/>
      <c r="G42" s="12"/>
      <c r="H42" s="12"/>
      <c r="I42" s="13"/>
      <c r="J42" s="13"/>
      <c r="K42" s="82"/>
      <c r="L42" s="83"/>
    </row>
    <row r="43" spans="1:12">
      <c r="A43" s="80"/>
      <c r="B43" s="78"/>
      <c r="D43" s="25"/>
      <c r="F43" s="12"/>
      <c r="G43" s="12"/>
      <c r="H43" s="12"/>
      <c r="I43" s="13"/>
      <c r="J43" s="13"/>
      <c r="K43" s="82"/>
      <c r="L43" s="83"/>
    </row>
    <row r="44" spans="1:12" ht="14.25" customHeight="1">
      <c r="A44" s="80"/>
      <c r="B44" s="78"/>
      <c r="F44" s="12"/>
      <c r="G44" s="12"/>
      <c r="H44" s="12"/>
      <c r="I44" s="13"/>
      <c r="J44" s="13"/>
      <c r="K44" s="82"/>
      <c r="L44" s="83"/>
    </row>
    <row r="45" spans="1:12">
      <c r="A45" s="80"/>
      <c r="B45" s="78"/>
      <c r="F45" s="12"/>
      <c r="G45" s="12"/>
      <c r="H45" s="12"/>
      <c r="I45" s="13"/>
      <c r="J45" s="13"/>
      <c r="K45" s="82"/>
      <c r="L45" s="83"/>
    </row>
    <row r="46" spans="1:12">
      <c r="A46" s="80"/>
      <c r="B46" s="78"/>
      <c r="F46" s="12"/>
      <c r="G46" s="12"/>
      <c r="H46" s="12"/>
      <c r="I46" s="13"/>
      <c r="J46" s="13"/>
      <c r="K46" s="82"/>
      <c r="L46" s="83"/>
    </row>
    <row r="47" spans="1:12">
      <c r="A47" s="80"/>
      <c r="B47" s="78"/>
      <c r="F47" s="12"/>
      <c r="G47" s="12"/>
      <c r="H47" s="12"/>
      <c r="I47" s="13"/>
      <c r="J47" s="13"/>
      <c r="K47" s="82"/>
      <c r="L47" s="83"/>
    </row>
    <row r="48" spans="1:12">
      <c r="A48" s="80"/>
      <c r="B48" s="78"/>
      <c r="F48" s="12"/>
      <c r="G48" s="12"/>
      <c r="H48" s="12"/>
      <c r="I48" s="12"/>
      <c r="J48" s="12"/>
      <c r="K48" s="82"/>
      <c r="L48" s="83"/>
    </row>
    <row r="49" spans="1:12">
      <c r="A49" s="80"/>
      <c r="B49" s="78"/>
      <c r="D49" s="25"/>
      <c r="F49" s="12"/>
      <c r="G49" s="12"/>
      <c r="H49" s="12"/>
      <c r="I49" s="12"/>
      <c r="J49" s="12"/>
      <c r="K49" s="82"/>
      <c r="L49" s="83"/>
    </row>
    <row r="50" spans="1:12">
      <c r="A50" s="80"/>
      <c r="B50" s="78"/>
      <c r="F50" s="12"/>
      <c r="G50" s="12"/>
      <c r="H50" s="12"/>
      <c r="I50" s="12"/>
      <c r="J50" s="12"/>
      <c r="K50" s="82"/>
      <c r="L50" s="83"/>
    </row>
    <row r="51" spans="1:12">
      <c r="A51" s="80"/>
      <c r="B51" s="78"/>
      <c r="D51" s="25"/>
      <c r="F51" s="12"/>
      <c r="G51" s="12"/>
      <c r="H51" s="12"/>
      <c r="I51" s="12"/>
      <c r="J51" s="12"/>
      <c r="K51" s="82"/>
      <c r="L51" s="83"/>
    </row>
    <row r="52" spans="1:12" ht="14.25" customHeight="1">
      <c r="A52" s="80"/>
      <c r="B52" s="78"/>
      <c r="D52" s="25"/>
      <c r="F52" s="12"/>
      <c r="G52" s="12"/>
      <c r="H52" s="12"/>
      <c r="I52" s="12"/>
      <c r="J52" s="12"/>
      <c r="K52" s="82"/>
      <c r="L52" s="83"/>
    </row>
    <row r="53" spans="1:12">
      <c r="A53" s="80"/>
      <c r="B53" s="78"/>
      <c r="F53" s="12"/>
      <c r="G53" s="12"/>
      <c r="H53" s="12"/>
      <c r="I53" s="12"/>
      <c r="J53" s="12"/>
      <c r="K53" s="82"/>
      <c r="L53" s="83"/>
    </row>
    <row r="54" spans="1:12">
      <c r="A54" s="80"/>
      <c r="B54" s="78"/>
      <c r="F54" s="12"/>
      <c r="G54" s="12"/>
      <c r="H54" s="12"/>
      <c r="I54" s="12"/>
      <c r="J54" s="12"/>
      <c r="K54" s="82"/>
      <c r="L54" s="83"/>
    </row>
    <row r="55" spans="1:12">
      <c r="A55" s="80"/>
      <c r="B55" s="78"/>
      <c r="F55" s="12"/>
      <c r="G55" s="12"/>
      <c r="H55" s="12"/>
      <c r="I55" s="12"/>
      <c r="J55" s="12"/>
      <c r="K55" s="82"/>
      <c r="L55" s="83"/>
    </row>
    <row r="56" spans="1:12">
      <c r="A56" s="80"/>
      <c r="B56" s="78"/>
      <c r="F56" s="12"/>
      <c r="G56" s="12"/>
      <c r="H56" s="12"/>
      <c r="I56" s="12"/>
      <c r="J56" s="12"/>
      <c r="K56" s="82"/>
      <c r="L56" s="83"/>
    </row>
    <row r="57" spans="1:12">
      <c r="A57" s="12"/>
      <c r="F57" s="12"/>
      <c r="G57" s="12"/>
      <c r="H57" s="12"/>
      <c r="I57" s="12"/>
      <c r="J57" s="12"/>
      <c r="K57" s="26"/>
      <c r="L57" s="12"/>
    </row>
    <row r="58" spans="1:12" ht="14.25" customHeight="1">
      <c r="A58" s="78"/>
      <c r="B58" s="78"/>
      <c r="D58" s="13"/>
      <c r="E58" s="13"/>
      <c r="F58" s="12"/>
      <c r="G58" s="12"/>
      <c r="H58" s="13"/>
      <c r="I58" s="13"/>
      <c r="J58" s="13"/>
      <c r="K58" s="84"/>
      <c r="L58" s="85"/>
    </row>
    <row r="59" spans="1:12" ht="14.25" customHeight="1">
      <c r="A59" s="78"/>
      <c r="B59" s="78"/>
      <c r="D59" s="13"/>
      <c r="E59" s="13"/>
      <c r="F59" s="12"/>
      <c r="G59" s="12"/>
      <c r="H59" s="13"/>
      <c r="I59" s="13"/>
      <c r="J59" s="13"/>
      <c r="K59" s="82"/>
      <c r="L59" s="85"/>
    </row>
    <row r="60" spans="1:12" ht="14.25" customHeight="1">
      <c r="A60" s="78"/>
      <c r="B60" s="78"/>
      <c r="D60" s="13"/>
      <c r="E60" s="13"/>
      <c r="F60" s="12"/>
      <c r="G60" s="12"/>
      <c r="H60" s="13"/>
      <c r="I60" s="13"/>
      <c r="J60" s="13"/>
      <c r="K60" s="82"/>
      <c r="L60" s="85"/>
    </row>
    <row r="61" spans="1:12" ht="14.25" customHeight="1">
      <c r="A61" s="78"/>
      <c r="B61" s="78"/>
      <c r="D61" s="81"/>
      <c r="E61" s="13"/>
      <c r="F61" s="12"/>
      <c r="G61" s="12"/>
      <c r="H61" s="13"/>
      <c r="I61" s="13"/>
      <c r="J61" s="13"/>
      <c r="K61" s="82"/>
      <c r="L61" s="85"/>
    </row>
    <row r="62" spans="1:12" ht="14.25" customHeight="1">
      <c r="A62" s="78"/>
      <c r="B62" s="78"/>
      <c r="D62" s="13"/>
      <c r="E62" s="13"/>
      <c r="F62" s="12"/>
      <c r="G62" s="12"/>
      <c r="H62" s="13"/>
      <c r="I62" s="13"/>
      <c r="J62" s="13"/>
      <c r="K62" s="82"/>
      <c r="L62" s="85"/>
    </row>
    <row r="63" spans="1:12" ht="14.25" customHeight="1">
      <c r="A63" s="78"/>
      <c r="B63" s="78"/>
      <c r="D63" s="13"/>
      <c r="E63" s="13"/>
      <c r="F63" s="12"/>
      <c r="G63" s="12"/>
      <c r="H63" s="13"/>
      <c r="I63" s="13"/>
      <c r="J63" s="13"/>
      <c r="K63" s="82"/>
      <c r="L63" s="85"/>
    </row>
    <row r="64" spans="1:12" ht="14.25" customHeight="1">
      <c r="A64" s="78"/>
      <c r="B64" s="78"/>
      <c r="D64" s="81"/>
      <c r="E64" s="13"/>
      <c r="F64" s="12"/>
      <c r="G64" s="12"/>
      <c r="H64" s="13"/>
      <c r="I64" s="13"/>
      <c r="J64" s="13"/>
      <c r="K64" s="82"/>
      <c r="L64" s="85"/>
    </row>
    <row r="65" spans="1:12" ht="14.25" customHeight="1">
      <c r="A65" s="78"/>
      <c r="B65" s="78"/>
      <c r="D65" s="13"/>
      <c r="E65" s="13"/>
      <c r="F65" s="12"/>
      <c r="G65" s="12"/>
      <c r="H65" s="13"/>
      <c r="I65" s="13"/>
      <c r="J65" s="13"/>
      <c r="K65" s="82"/>
      <c r="L65" s="85"/>
    </row>
    <row r="66" spans="1:12" ht="14.25" customHeight="1">
      <c r="A66" s="78"/>
      <c r="B66" s="78"/>
      <c r="D66" s="81"/>
      <c r="E66" s="13"/>
      <c r="F66" s="12"/>
      <c r="G66" s="12"/>
      <c r="H66" s="13"/>
      <c r="I66" s="13"/>
      <c r="J66" s="13"/>
      <c r="K66" s="82"/>
      <c r="L66" s="85"/>
    </row>
    <row r="67" spans="1:12" ht="14.25" customHeight="1">
      <c r="A67" s="78"/>
      <c r="B67" s="32"/>
      <c r="D67" s="13"/>
      <c r="E67" s="13"/>
      <c r="F67" s="12"/>
      <c r="G67" s="12"/>
      <c r="H67" s="13"/>
      <c r="I67" s="13"/>
      <c r="J67" s="13"/>
      <c r="K67" s="82"/>
      <c r="L67" s="85"/>
    </row>
    <row r="68" spans="1:12">
      <c r="A68" s="78"/>
      <c r="B68" s="32"/>
      <c r="D68" s="13"/>
      <c r="E68" s="13"/>
      <c r="F68" s="12"/>
      <c r="G68" s="12"/>
      <c r="H68" s="13"/>
      <c r="I68" s="13"/>
      <c r="J68" s="13"/>
      <c r="K68" s="82"/>
      <c r="L68" s="85"/>
    </row>
    <row r="69" spans="1:12">
      <c r="A69" s="78"/>
      <c r="B69" s="32"/>
      <c r="D69" s="13"/>
      <c r="E69" s="13"/>
      <c r="F69" s="12"/>
      <c r="G69" s="12"/>
      <c r="H69" s="13"/>
      <c r="I69" s="13"/>
      <c r="J69" s="13"/>
      <c r="K69" s="82"/>
      <c r="L69" s="85"/>
    </row>
    <row r="70" spans="1:12">
      <c r="A70" s="12"/>
      <c r="F70" s="12"/>
      <c r="G70" s="12"/>
      <c r="H70" s="12"/>
      <c r="I70" s="12"/>
      <c r="J70" s="12"/>
      <c r="K70" s="12"/>
      <c r="L70" s="12"/>
    </row>
    <row r="71" spans="1:12" ht="14.25" customHeight="1">
      <c r="A71" s="78"/>
      <c r="B71" s="78"/>
      <c r="D71" s="25"/>
      <c r="F71" s="12"/>
      <c r="G71" s="12"/>
      <c r="H71" s="13"/>
      <c r="I71" s="12"/>
      <c r="J71" s="12"/>
      <c r="K71" s="12"/>
      <c r="L71" s="85"/>
    </row>
    <row r="72" spans="1:12" ht="14.25" customHeight="1">
      <c r="A72" s="78"/>
      <c r="B72" s="78"/>
      <c r="F72" s="12"/>
      <c r="G72" s="12"/>
      <c r="H72" s="13"/>
      <c r="I72" s="12"/>
      <c r="J72" s="12"/>
      <c r="K72" s="12"/>
    </row>
    <row r="73" spans="1:12" ht="14.25" customHeight="1">
      <c r="A73" s="78"/>
      <c r="B73" s="78"/>
      <c r="F73" s="12"/>
      <c r="G73" s="12"/>
      <c r="H73" s="13"/>
      <c r="I73" s="12"/>
      <c r="J73" s="12"/>
      <c r="K73" s="12"/>
    </row>
    <row r="74" spans="1:12" ht="14.25" customHeight="1">
      <c r="A74" s="78"/>
      <c r="B74" s="78"/>
      <c r="F74" s="12"/>
      <c r="G74" s="12"/>
      <c r="H74" s="13"/>
      <c r="I74" s="12"/>
      <c r="J74" s="12"/>
      <c r="K74" s="12"/>
    </row>
    <row r="75" spans="1:12" ht="14.25" customHeight="1">
      <c r="A75" s="78"/>
      <c r="B75" s="78"/>
      <c r="F75" s="12"/>
      <c r="G75" s="12"/>
      <c r="H75" s="13"/>
      <c r="I75" s="12"/>
      <c r="J75" s="12"/>
      <c r="K75" s="12"/>
    </row>
    <row r="76" spans="1:12" ht="14.25" customHeight="1">
      <c r="A76" s="78"/>
      <c r="B76" s="78"/>
      <c r="F76" s="12"/>
      <c r="G76" s="12"/>
      <c r="H76" s="13"/>
      <c r="I76" s="12"/>
      <c r="J76" s="12"/>
      <c r="K76" s="12"/>
    </row>
    <row r="77" spans="1:12" ht="14.25" customHeight="1">
      <c r="A77" s="78"/>
      <c r="B77" s="78"/>
      <c r="F77" s="12"/>
      <c r="G77" s="12"/>
      <c r="H77" s="13"/>
      <c r="I77" s="12"/>
      <c r="J77" s="12"/>
      <c r="K77" s="12"/>
    </row>
    <row r="78" spans="1:12" ht="14.25" customHeight="1">
      <c r="A78" s="78"/>
      <c r="B78" s="78"/>
      <c r="F78" s="12"/>
      <c r="G78" s="12"/>
      <c r="H78" s="13"/>
      <c r="I78" s="12"/>
      <c r="J78" s="12"/>
      <c r="K78" s="12"/>
    </row>
    <row r="79" spans="1:12" ht="14.25" customHeight="1">
      <c r="A79" s="78"/>
      <c r="B79" s="78"/>
      <c r="F79" s="12"/>
      <c r="G79" s="12"/>
      <c r="H79" s="13"/>
      <c r="I79" s="12"/>
      <c r="J79" s="12"/>
      <c r="K79" s="26"/>
    </row>
    <row r="80" spans="1:12" ht="14.25" customHeight="1">
      <c r="A80" s="78"/>
      <c r="B80" s="78"/>
      <c r="F80" s="12"/>
      <c r="G80" s="12"/>
      <c r="H80" s="13"/>
      <c r="I80" s="12"/>
      <c r="J80" s="12"/>
      <c r="K80" s="12"/>
    </row>
    <row r="81" spans="1:12" ht="14.25" customHeight="1">
      <c r="A81" s="78"/>
      <c r="B81" s="78"/>
      <c r="F81" s="12"/>
      <c r="G81" s="12"/>
      <c r="H81" s="13"/>
      <c r="I81" s="12"/>
      <c r="J81" s="12"/>
      <c r="K81" s="12"/>
    </row>
    <row r="82" spans="1:12">
      <c r="A82" s="12"/>
      <c r="F82" s="12"/>
      <c r="G82" s="12"/>
      <c r="H82" s="12"/>
      <c r="I82" s="12"/>
      <c r="J82" s="12"/>
      <c r="K82" s="26"/>
      <c r="L82" s="12"/>
    </row>
    <row r="83" spans="1:12" ht="14.25" customHeight="1">
      <c r="A83" s="78"/>
      <c r="B83" s="78"/>
      <c r="D83" s="13"/>
      <c r="E83" s="13"/>
      <c r="F83" s="13"/>
      <c r="G83" s="13"/>
      <c r="H83" s="13"/>
      <c r="I83" s="13"/>
      <c r="J83" s="13"/>
      <c r="K83" s="86"/>
      <c r="L83" s="85"/>
    </row>
    <row r="84" spans="1:12" ht="14.25" customHeight="1">
      <c r="A84" s="78"/>
      <c r="B84" s="78"/>
      <c r="D84" s="81"/>
      <c r="E84" s="13"/>
      <c r="F84" s="13"/>
      <c r="G84" s="13"/>
      <c r="H84" s="13"/>
      <c r="I84" s="13"/>
      <c r="J84" s="13"/>
      <c r="K84" s="86"/>
    </row>
    <row r="85" spans="1:12" ht="14.25" customHeight="1">
      <c r="A85" s="78"/>
      <c r="B85" s="78"/>
      <c r="D85" s="13"/>
      <c r="E85" s="13"/>
      <c r="F85" s="13"/>
      <c r="G85" s="13"/>
      <c r="H85" s="13"/>
      <c r="I85" s="13"/>
      <c r="J85" s="13"/>
      <c r="K85" s="86"/>
    </row>
    <row r="86" spans="1:12" ht="14.25" customHeight="1">
      <c r="A86" s="78"/>
      <c r="B86" s="78"/>
      <c r="D86" s="13"/>
      <c r="E86" s="13"/>
      <c r="F86" s="13"/>
      <c r="G86" s="13"/>
      <c r="H86" s="13"/>
      <c r="I86" s="13"/>
      <c r="J86" s="13"/>
      <c r="K86" s="86"/>
    </row>
    <row r="87" spans="1:12" ht="14.25" customHeight="1">
      <c r="A87" s="78"/>
      <c r="B87" s="78"/>
      <c r="D87" s="13"/>
      <c r="E87" s="13"/>
      <c r="F87" s="13"/>
      <c r="G87" s="13"/>
      <c r="H87" s="13"/>
      <c r="I87" s="13"/>
      <c r="J87" s="13"/>
      <c r="K87" s="86"/>
    </row>
    <row r="88" spans="1:12" ht="14.25" customHeight="1">
      <c r="A88" s="78"/>
      <c r="B88" s="78"/>
      <c r="D88" s="13"/>
      <c r="E88" s="13"/>
      <c r="F88" s="13"/>
      <c r="G88" s="13"/>
      <c r="H88" s="13"/>
      <c r="I88" s="13"/>
      <c r="J88" s="13"/>
      <c r="K88" s="86"/>
    </row>
    <row r="89" spans="1:12" ht="14.25" customHeight="1">
      <c r="A89" s="78"/>
      <c r="B89" s="78"/>
      <c r="D89" s="13"/>
      <c r="E89" s="13"/>
      <c r="F89" s="13"/>
      <c r="G89" s="13"/>
      <c r="H89" s="13"/>
      <c r="I89" s="13"/>
      <c r="J89" s="13"/>
      <c r="K89" s="86"/>
      <c r="L89" s="85"/>
    </row>
    <row r="90" spans="1:12" ht="14.25" customHeight="1">
      <c r="A90" s="78"/>
      <c r="B90" s="78"/>
      <c r="D90" s="13"/>
      <c r="E90" s="13"/>
      <c r="F90" s="13"/>
      <c r="G90" s="13"/>
      <c r="H90" s="13"/>
      <c r="I90" s="13"/>
      <c r="J90" s="13"/>
      <c r="K90" s="86"/>
    </row>
    <row r="91" spans="1:12" ht="14.25" customHeight="1">
      <c r="A91" s="78"/>
      <c r="B91" s="78"/>
      <c r="D91" s="13"/>
      <c r="E91" s="13"/>
      <c r="F91" s="13"/>
      <c r="G91" s="13"/>
      <c r="H91" s="13"/>
      <c r="I91" s="13"/>
      <c r="J91" s="13"/>
      <c r="K91" s="86"/>
    </row>
    <row r="92" spans="1:12" ht="14.25" customHeight="1">
      <c r="A92" s="78"/>
      <c r="B92" s="78"/>
      <c r="F92" s="12"/>
      <c r="G92" s="12"/>
      <c r="H92" s="12"/>
      <c r="I92" s="12"/>
      <c r="J92" s="12"/>
      <c r="K92" s="26"/>
    </row>
    <row r="93" spans="1:12" ht="14.25" customHeight="1">
      <c r="A93" s="78"/>
      <c r="B93" s="78"/>
      <c r="D93" s="13"/>
      <c r="E93" s="13"/>
      <c r="F93" s="13"/>
      <c r="G93" s="13"/>
      <c r="H93" s="13"/>
      <c r="I93" s="13"/>
      <c r="J93" s="13"/>
      <c r="K93" s="80"/>
    </row>
    <row r="94" spans="1:12" ht="14.25" customHeight="1">
      <c r="A94" s="78"/>
      <c r="B94" s="78"/>
      <c r="D94" s="13"/>
      <c r="E94" s="13"/>
      <c r="F94" s="13"/>
      <c r="G94" s="13"/>
      <c r="H94" s="13"/>
      <c r="I94" s="13"/>
      <c r="J94" s="13"/>
      <c r="K94" s="80"/>
    </row>
    <row r="95" spans="1:12" ht="14.25" customHeight="1">
      <c r="A95" s="78"/>
      <c r="B95" s="78"/>
      <c r="D95" s="13"/>
      <c r="E95" s="13"/>
      <c r="F95" s="13"/>
      <c r="G95" s="13"/>
      <c r="H95" s="13"/>
      <c r="I95" s="13"/>
      <c r="J95" s="13"/>
      <c r="K95" s="80"/>
    </row>
    <row r="96" spans="1:12" ht="14.25" customHeight="1">
      <c r="A96" s="78"/>
      <c r="B96" s="78"/>
      <c r="C96" s="87"/>
      <c r="D96" s="13"/>
      <c r="E96" s="13"/>
      <c r="F96" s="13"/>
      <c r="G96" s="13"/>
      <c r="H96" s="13"/>
      <c r="I96" s="13"/>
      <c r="J96" s="13"/>
      <c r="K96" s="80"/>
    </row>
    <row r="97" spans="1:12" ht="14.25" customHeight="1">
      <c r="A97" s="78"/>
      <c r="B97" s="78"/>
      <c r="D97" s="13"/>
      <c r="E97" s="13"/>
      <c r="F97" s="13"/>
      <c r="G97" s="13"/>
      <c r="H97" s="13"/>
      <c r="I97" s="13"/>
      <c r="J97" s="13"/>
      <c r="K97" s="80"/>
    </row>
    <row r="98" spans="1:12" ht="14.25" customHeight="1">
      <c r="A98" s="78"/>
      <c r="B98" s="78"/>
      <c r="D98" s="13"/>
      <c r="E98" s="13"/>
      <c r="F98" s="13"/>
      <c r="G98" s="13"/>
      <c r="H98" s="13"/>
      <c r="I98" s="13"/>
      <c r="J98" s="13"/>
      <c r="K98" s="80"/>
    </row>
    <row r="99" spans="1:12">
      <c r="A99" s="12"/>
      <c r="F99" s="12"/>
      <c r="G99" s="12"/>
      <c r="H99" s="12"/>
      <c r="I99" s="12"/>
      <c r="J99" s="12"/>
      <c r="K99" s="12"/>
      <c r="L99" s="12"/>
    </row>
    <row r="100" spans="1:12" ht="14.25" customHeight="1">
      <c r="A100" s="78"/>
      <c r="B100" s="78"/>
      <c r="D100" s="25"/>
      <c r="F100" s="12"/>
      <c r="G100" s="12"/>
      <c r="H100" s="12"/>
      <c r="I100" s="12"/>
      <c r="J100" s="12"/>
      <c r="K100" s="80"/>
      <c r="L100" s="85"/>
    </row>
    <row r="101" spans="1:12">
      <c r="A101" s="78"/>
      <c r="B101" s="78"/>
      <c r="F101" s="12"/>
      <c r="G101" s="12"/>
      <c r="H101" s="12"/>
      <c r="I101" s="12"/>
      <c r="J101" s="12"/>
      <c r="K101" s="80"/>
    </row>
    <row r="102" spans="1:12">
      <c r="A102" s="78"/>
      <c r="B102" s="78"/>
      <c r="F102" s="12"/>
      <c r="G102" s="12"/>
      <c r="H102" s="12"/>
      <c r="I102" s="12"/>
      <c r="J102" s="12"/>
      <c r="K102" s="80"/>
    </row>
    <row r="103" spans="1:12">
      <c r="A103" s="78"/>
      <c r="B103" s="78"/>
      <c r="F103" s="12"/>
      <c r="G103" s="12"/>
      <c r="H103" s="12"/>
      <c r="I103" s="12"/>
      <c r="J103" s="12"/>
      <c r="K103" s="80"/>
    </row>
    <row r="104" spans="1:12">
      <c r="A104" s="78"/>
      <c r="B104" s="78"/>
      <c r="F104" s="12"/>
      <c r="G104" s="12"/>
      <c r="H104" s="12"/>
      <c r="I104" s="12"/>
      <c r="J104" s="12"/>
      <c r="K104" s="80"/>
    </row>
    <row r="105" spans="1:12">
      <c r="A105" s="78"/>
      <c r="B105" s="78"/>
      <c r="F105" s="12"/>
      <c r="G105" s="12"/>
      <c r="H105" s="12"/>
      <c r="I105" s="12"/>
      <c r="J105" s="12"/>
      <c r="K105" s="80"/>
    </row>
    <row r="106" spans="1:12">
      <c r="A106" s="78"/>
      <c r="B106" s="78"/>
      <c r="F106" s="12"/>
      <c r="G106" s="12"/>
      <c r="H106" s="12"/>
      <c r="I106" s="12"/>
      <c r="J106" s="12"/>
      <c r="K106" s="80"/>
    </row>
    <row r="107" spans="1:12">
      <c r="A107" s="12"/>
      <c r="F107" s="12"/>
      <c r="G107" s="12"/>
      <c r="H107" s="12"/>
      <c r="I107" s="12"/>
      <c r="J107" s="12"/>
      <c r="K107" s="80"/>
      <c r="L107" s="85"/>
    </row>
    <row r="108" spans="1:12" ht="14.25" customHeight="1">
      <c r="A108" s="78"/>
      <c r="B108" s="78"/>
      <c r="F108" s="12"/>
      <c r="G108" s="12"/>
      <c r="H108" s="12"/>
      <c r="I108" s="12"/>
      <c r="J108" s="12"/>
      <c r="K108" s="86"/>
    </row>
    <row r="109" spans="1:12" ht="14.25" customHeight="1">
      <c r="A109" s="78"/>
      <c r="B109" s="78"/>
      <c r="F109" s="12"/>
      <c r="G109" s="12"/>
      <c r="H109" s="12"/>
      <c r="I109" s="12"/>
      <c r="J109" s="12"/>
      <c r="K109" s="86"/>
    </row>
    <row r="110" spans="1:12" ht="14.25" customHeight="1">
      <c r="A110" s="78"/>
      <c r="B110" s="78"/>
      <c r="F110" s="12"/>
      <c r="G110" s="12"/>
      <c r="H110" s="12"/>
      <c r="I110" s="12"/>
      <c r="J110" s="12"/>
      <c r="K110" s="86"/>
    </row>
    <row r="111" spans="1:12" ht="14.25" customHeight="1">
      <c r="A111" s="78"/>
      <c r="B111" s="78"/>
      <c r="F111" s="12"/>
      <c r="G111" s="12"/>
      <c r="H111" s="12"/>
      <c r="I111" s="12"/>
      <c r="J111" s="12"/>
      <c r="K111" s="86"/>
    </row>
    <row r="112" spans="1:12" ht="14.25" customHeight="1">
      <c r="A112" s="78"/>
      <c r="B112" s="78"/>
      <c r="F112" s="12"/>
      <c r="G112" s="12"/>
      <c r="H112" s="12"/>
      <c r="I112" s="12"/>
      <c r="J112" s="12"/>
      <c r="K112" s="86"/>
    </row>
    <row r="113" spans="1:12" ht="14.25" customHeight="1">
      <c r="A113" s="78"/>
      <c r="B113" s="78"/>
      <c r="D113" s="25"/>
      <c r="F113" s="12"/>
      <c r="G113" s="12"/>
      <c r="H113" s="12"/>
      <c r="I113" s="12"/>
      <c r="J113" s="12"/>
      <c r="K113" s="80"/>
    </row>
    <row r="114" spans="1:12" ht="14.25" customHeight="1">
      <c r="A114" s="78"/>
      <c r="B114" s="78"/>
      <c r="F114" s="12"/>
      <c r="G114" s="12"/>
      <c r="H114" s="12"/>
      <c r="I114" s="12"/>
      <c r="J114" s="12"/>
      <c r="K114" s="80"/>
    </row>
    <row r="115" spans="1:12" ht="14.25" customHeight="1">
      <c r="A115" s="78"/>
      <c r="B115" s="78"/>
      <c r="F115" s="12"/>
      <c r="G115" s="12"/>
      <c r="H115" s="12"/>
      <c r="I115" s="12"/>
      <c r="J115" s="12"/>
      <c r="K115" s="80"/>
    </row>
    <row r="116" spans="1:12" ht="14.25" customHeight="1">
      <c r="A116" s="78"/>
      <c r="B116" s="78"/>
      <c r="F116" s="12"/>
      <c r="G116" s="12"/>
      <c r="H116" s="12"/>
      <c r="I116" s="12"/>
      <c r="J116" s="12"/>
      <c r="K116" s="80"/>
    </row>
    <row r="117" spans="1:12" ht="14.25" customHeight="1">
      <c r="A117" s="78"/>
      <c r="B117" s="78"/>
      <c r="E117" s="25"/>
      <c r="F117" s="12"/>
      <c r="G117" s="12"/>
      <c r="H117" s="12"/>
      <c r="I117" s="12"/>
      <c r="J117" s="12"/>
      <c r="K117" s="80"/>
    </row>
    <row r="118" spans="1:12" ht="14.25" customHeight="1">
      <c r="A118" s="78"/>
      <c r="B118" s="78"/>
      <c r="F118" s="12"/>
      <c r="G118" s="12"/>
      <c r="H118" s="12"/>
      <c r="I118" s="12"/>
      <c r="J118" s="12"/>
      <c r="K118" s="80"/>
    </row>
    <row r="119" spans="1:12" ht="14.25" customHeight="1">
      <c r="A119" s="78"/>
      <c r="B119" s="78"/>
      <c r="F119" s="12"/>
      <c r="G119" s="12"/>
      <c r="H119" s="12"/>
      <c r="I119" s="12"/>
      <c r="J119" s="12"/>
      <c r="K119" s="80"/>
    </row>
    <row r="120" spans="1:12" ht="14.25" customHeight="1">
      <c r="A120" s="78"/>
      <c r="B120" s="78"/>
      <c r="F120" s="12"/>
      <c r="G120" s="12"/>
      <c r="H120" s="12"/>
      <c r="I120" s="12"/>
      <c r="J120" s="12"/>
      <c r="K120" s="80"/>
    </row>
    <row r="121" spans="1:12" ht="14.25" customHeight="1">
      <c r="A121" s="78"/>
      <c r="B121" s="78"/>
      <c r="F121" s="12"/>
      <c r="G121" s="12"/>
      <c r="H121" s="12"/>
      <c r="I121" s="12"/>
      <c r="J121" s="12"/>
      <c r="K121" s="80"/>
    </row>
    <row r="122" spans="1:12">
      <c r="A122" s="32"/>
      <c r="B122" s="32"/>
      <c r="F122" s="12"/>
      <c r="G122" s="12"/>
      <c r="H122" s="12"/>
      <c r="I122" s="12"/>
      <c r="J122" s="12"/>
      <c r="K122" s="26"/>
      <c r="L122" s="12"/>
    </row>
    <row r="123" spans="1:12" ht="14.25" customHeight="1">
      <c r="A123" s="78"/>
      <c r="B123" s="78"/>
      <c r="D123" s="25"/>
      <c r="F123" s="12"/>
      <c r="G123" s="12"/>
      <c r="H123" s="12"/>
      <c r="I123" s="12"/>
      <c r="J123" s="12"/>
      <c r="K123" s="82"/>
      <c r="L123" s="85"/>
    </row>
    <row r="124" spans="1:12" ht="14.25" customHeight="1">
      <c r="A124" s="78"/>
      <c r="B124" s="78"/>
      <c r="D124" s="25"/>
      <c r="F124" s="12"/>
      <c r="G124" s="12"/>
      <c r="H124" s="12"/>
      <c r="I124" s="12"/>
      <c r="J124" s="12"/>
      <c r="K124" s="86"/>
    </row>
    <row r="125" spans="1:12" ht="14.25" customHeight="1">
      <c r="A125" s="78"/>
      <c r="B125" s="78"/>
      <c r="F125" s="12"/>
      <c r="G125" s="12"/>
      <c r="H125" s="12"/>
      <c r="I125" s="12"/>
      <c r="J125" s="12"/>
      <c r="K125" s="86"/>
    </row>
    <row r="126" spans="1:12" ht="14.25" customHeight="1">
      <c r="A126" s="78"/>
      <c r="B126" s="78"/>
      <c r="F126" s="12"/>
      <c r="G126" s="12"/>
      <c r="H126" s="12"/>
      <c r="I126" s="12"/>
      <c r="J126" s="12"/>
      <c r="K126" s="86"/>
    </row>
    <row r="127" spans="1:12" ht="14.25" customHeight="1">
      <c r="A127" s="78"/>
      <c r="B127" s="78"/>
      <c r="F127" s="12"/>
      <c r="G127" s="12"/>
      <c r="H127" s="12"/>
      <c r="I127" s="12"/>
      <c r="J127" s="12"/>
      <c r="K127" s="86"/>
    </row>
    <row r="128" spans="1:12" ht="14.25" customHeight="1">
      <c r="A128" s="78"/>
      <c r="B128" s="78"/>
      <c r="F128" s="12"/>
      <c r="G128" s="12"/>
      <c r="H128" s="25"/>
      <c r="I128" s="12"/>
      <c r="J128" s="12"/>
      <c r="K128" s="86"/>
    </row>
    <row r="129" spans="1:11" ht="14.25" customHeight="1">
      <c r="A129" s="78"/>
      <c r="B129" s="78"/>
      <c r="F129" s="12"/>
      <c r="G129" s="12"/>
      <c r="H129" s="12"/>
      <c r="I129" s="12"/>
      <c r="J129" s="12"/>
      <c r="K129" s="86"/>
    </row>
    <row r="130" spans="1:11" ht="14.25" customHeight="1">
      <c r="A130" s="78"/>
      <c r="B130" s="78"/>
      <c r="F130" s="12"/>
      <c r="G130" s="12"/>
      <c r="H130" s="12"/>
      <c r="I130" s="12"/>
      <c r="J130" s="12"/>
      <c r="K130" s="86"/>
    </row>
    <row r="131" spans="1:11" ht="14.25" customHeight="1">
      <c r="A131" s="78"/>
      <c r="B131" s="78"/>
      <c r="D131" s="25"/>
      <c r="F131" s="12"/>
      <c r="G131" s="12"/>
      <c r="H131" s="12"/>
      <c r="I131" s="12"/>
      <c r="J131" s="12"/>
      <c r="K131" s="86"/>
    </row>
    <row r="132" spans="1:11" ht="14.25" customHeight="1">
      <c r="A132" s="78"/>
      <c r="B132" s="78"/>
      <c r="F132" s="12"/>
      <c r="G132" s="12"/>
      <c r="H132" s="12"/>
      <c r="I132" s="12"/>
      <c r="J132" s="12"/>
      <c r="K132" s="86"/>
    </row>
    <row r="133" spans="1:11" ht="14.25" customHeight="1">
      <c r="A133" s="78"/>
      <c r="B133" s="78"/>
      <c r="F133" s="12"/>
      <c r="G133" s="12"/>
      <c r="H133" s="12"/>
      <c r="I133" s="12"/>
      <c r="J133" s="12"/>
      <c r="K133" s="86"/>
    </row>
    <row r="134" spans="1:11" ht="14.25" customHeight="1">
      <c r="A134" s="78"/>
      <c r="B134" s="78"/>
      <c r="F134" s="12"/>
      <c r="G134" s="12"/>
      <c r="H134" s="12"/>
      <c r="I134" s="12"/>
      <c r="J134" s="12"/>
      <c r="K134" s="86"/>
    </row>
    <row r="135" spans="1:11" ht="14.25" customHeight="1">
      <c r="A135" s="78"/>
      <c r="B135" s="78"/>
      <c r="F135" s="12"/>
      <c r="G135" s="12"/>
      <c r="H135" s="12"/>
      <c r="I135" s="12"/>
      <c r="J135" s="12"/>
      <c r="K135" s="86"/>
    </row>
    <row r="136" spans="1:11" ht="14.25" customHeight="1">
      <c r="A136" s="78"/>
      <c r="B136" s="78"/>
      <c r="F136" s="12"/>
      <c r="G136" s="12"/>
      <c r="H136" s="12"/>
      <c r="I136" s="12"/>
      <c r="J136" s="12"/>
      <c r="K136" s="86"/>
    </row>
    <row r="137" spans="1:11" ht="14.25" customHeight="1">
      <c r="A137" s="78"/>
      <c r="B137" s="78"/>
      <c r="F137" s="12"/>
      <c r="G137" s="12"/>
      <c r="H137" s="12"/>
      <c r="I137" s="12"/>
      <c r="J137" s="12"/>
      <c r="K137" s="86"/>
    </row>
    <row r="138" spans="1:11" ht="14.25" customHeight="1">
      <c r="A138" s="78"/>
      <c r="B138" s="78"/>
      <c r="F138" s="12"/>
      <c r="G138" s="12"/>
      <c r="H138" s="12"/>
      <c r="I138" s="12"/>
      <c r="J138" s="12"/>
      <c r="K138" s="86"/>
    </row>
    <row r="139" spans="1:11" ht="14.25" customHeight="1">
      <c r="A139" s="78"/>
      <c r="B139" s="78"/>
      <c r="F139" s="12"/>
      <c r="G139" s="12"/>
      <c r="H139" s="12"/>
      <c r="I139" s="12"/>
      <c r="J139" s="12"/>
      <c r="K139" s="86"/>
    </row>
    <row r="140" spans="1:11" ht="14.25" customHeight="1">
      <c r="A140" s="78"/>
      <c r="B140" s="78"/>
      <c r="F140" s="12"/>
      <c r="G140" s="12"/>
      <c r="H140" s="12"/>
      <c r="I140" s="12"/>
      <c r="J140" s="12"/>
      <c r="K140" s="86"/>
    </row>
    <row r="141" spans="1:11" ht="14.25" customHeight="1">
      <c r="A141" s="78"/>
      <c r="B141" s="78"/>
      <c r="D141" s="88"/>
      <c r="F141" s="12"/>
      <c r="G141" s="12"/>
      <c r="H141" s="12"/>
      <c r="I141" s="12"/>
      <c r="J141" s="12"/>
      <c r="K141" s="86"/>
    </row>
    <row r="142" spans="1:11" ht="14.25" customHeight="1">
      <c r="A142" s="78"/>
      <c r="B142" s="78"/>
      <c r="D142" s="25"/>
      <c r="F142" s="12"/>
      <c r="G142" s="12"/>
      <c r="H142" s="12"/>
      <c r="I142" s="12"/>
      <c r="J142" s="12"/>
      <c r="K142" s="86"/>
    </row>
    <row r="143" spans="1:11" ht="14.25" customHeight="1">
      <c r="A143" s="78"/>
      <c r="B143" s="78"/>
      <c r="D143" s="25"/>
      <c r="F143" s="12"/>
      <c r="G143" s="12"/>
      <c r="H143" s="12"/>
      <c r="I143" s="12"/>
      <c r="J143" s="12"/>
      <c r="K143" s="86"/>
    </row>
    <row r="144" spans="1:11" ht="14.25" customHeight="1">
      <c r="A144" s="78"/>
      <c r="B144" s="78"/>
      <c r="D144" s="25"/>
      <c r="F144" s="12"/>
      <c r="G144" s="12"/>
      <c r="H144" s="12"/>
      <c r="I144" s="12"/>
      <c r="J144" s="12"/>
      <c r="K144" s="86"/>
    </row>
    <row r="145" spans="1:11" ht="14.25" customHeight="1">
      <c r="A145" s="78"/>
      <c r="B145" s="78"/>
      <c r="D145" s="25"/>
      <c r="F145" s="12"/>
      <c r="G145" s="12"/>
      <c r="H145" s="12"/>
      <c r="I145" s="12"/>
      <c r="J145" s="12"/>
      <c r="K145" s="86"/>
    </row>
    <row r="146" spans="1:11" ht="14.25" customHeight="1">
      <c r="A146" s="78"/>
      <c r="B146" s="78"/>
      <c r="F146" s="12"/>
      <c r="G146" s="12"/>
      <c r="H146" s="12"/>
      <c r="I146" s="12"/>
      <c r="J146" s="12"/>
      <c r="K146" s="86"/>
    </row>
    <row r="147" spans="1:11" ht="14.25" customHeight="1">
      <c r="A147" s="78"/>
      <c r="B147" s="78"/>
      <c r="F147" s="12"/>
      <c r="G147" s="12"/>
      <c r="H147" s="12"/>
      <c r="I147" s="12"/>
      <c r="J147" s="12"/>
      <c r="K147" s="86"/>
    </row>
    <row r="148" spans="1:11" ht="14.25" customHeight="1">
      <c r="A148" s="78"/>
      <c r="B148" s="78"/>
      <c r="F148" s="12"/>
      <c r="G148" s="12"/>
      <c r="H148" s="12"/>
      <c r="I148" s="12"/>
      <c r="J148" s="12"/>
      <c r="K148" s="86"/>
    </row>
    <row r="149" spans="1:11" ht="14.25" customHeight="1">
      <c r="A149" s="78"/>
      <c r="B149" s="78"/>
      <c r="D149" s="26"/>
      <c r="F149" s="12"/>
      <c r="G149" s="12"/>
      <c r="H149" s="12"/>
      <c r="I149" s="12"/>
      <c r="J149" s="12"/>
      <c r="K149" s="86"/>
    </row>
    <row r="150" spans="1:11" ht="14.25" customHeight="1">
      <c r="A150" s="78"/>
      <c r="B150" s="78"/>
      <c r="D150" s="88"/>
      <c r="F150" s="12"/>
      <c r="G150" s="12"/>
      <c r="H150" s="12"/>
      <c r="I150" s="25"/>
      <c r="J150" s="12"/>
      <c r="K150" s="86"/>
    </row>
    <row r="151" spans="1:11" ht="14.25" customHeight="1">
      <c r="A151" s="78"/>
      <c r="B151" s="78"/>
      <c r="F151" s="12"/>
      <c r="G151" s="12"/>
      <c r="H151" s="12"/>
      <c r="I151" s="12"/>
      <c r="J151" s="12"/>
      <c r="K151" s="86"/>
    </row>
    <row r="152" spans="1:11" ht="14.25" customHeight="1">
      <c r="A152" s="78"/>
      <c r="B152" s="78"/>
      <c r="F152" s="12"/>
      <c r="G152" s="12"/>
      <c r="H152" s="12"/>
      <c r="I152" s="12"/>
      <c r="J152" s="12"/>
      <c r="K152" s="86"/>
    </row>
    <row r="153" spans="1:11" ht="14.25" customHeight="1">
      <c r="A153" s="78"/>
      <c r="B153" s="78"/>
      <c r="F153" s="12"/>
      <c r="G153" s="12"/>
      <c r="H153" s="12"/>
      <c r="I153" s="12"/>
      <c r="J153" s="12"/>
      <c r="K153" s="86"/>
    </row>
    <row r="154" spans="1:11" ht="14.25" customHeight="1">
      <c r="A154" s="78"/>
      <c r="B154" s="78"/>
      <c r="F154" s="12"/>
      <c r="G154" s="12"/>
      <c r="H154" s="12"/>
      <c r="I154" s="25"/>
      <c r="J154" s="12"/>
      <c r="K154" s="86"/>
    </row>
    <row r="155" spans="1:11" ht="14.25" customHeight="1">
      <c r="A155" s="78"/>
      <c r="B155" s="78"/>
      <c r="D155" s="25"/>
      <c r="F155" s="12"/>
      <c r="G155" s="12"/>
      <c r="H155" s="12"/>
      <c r="I155" s="12"/>
      <c r="J155" s="12"/>
      <c r="K155" s="86"/>
    </row>
    <row r="156" spans="1:11" ht="14.25" customHeight="1">
      <c r="A156" s="78"/>
      <c r="B156" s="78"/>
      <c r="F156" s="12"/>
      <c r="G156" s="12"/>
      <c r="H156" s="12"/>
      <c r="I156" s="12"/>
      <c r="J156" s="12"/>
      <c r="K156" s="86"/>
    </row>
    <row r="157" spans="1:11" ht="14.25" customHeight="1">
      <c r="A157" s="78"/>
      <c r="B157" s="78"/>
      <c r="F157" s="12"/>
      <c r="G157" s="12"/>
      <c r="H157" s="12"/>
      <c r="I157" s="12"/>
      <c r="J157" s="12"/>
      <c r="K157" s="86"/>
    </row>
    <row r="158" spans="1:11" ht="14.25" customHeight="1">
      <c r="A158" s="78"/>
      <c r="B158" s="78"/>
      <c r="F158" s="12"/>
      <c r="G158" s="12"/>
      <c r="H158" s="12"/>
      <c r="I158" s="12"/>
      <c r="J158" s="12"/>
      <c r="K158" s="86"/>
    </row>
    <row r="159" spans="1:11" ht="14.25" customHeight="1">
      <c r="A159" s="78"/>
      <c r="B159" s="78"/>
      <c r="F159" s="12"/>
      <c r="G159" s="12"/>
      <c r="H159" s="12"/>
      <c r="I159" s="12"/>
      <c r="J159" s="12"/>
      <c r="K159" s="86"/>
    </row>
    <row r="160" spans="1:11" ht="14.25" customHeight="1">
      <c r="A160" s="78"/>
      <c r="B160" s="78"/>
      <c r="F160" s="12"/>
      <c r="G160" s="12"/>
      <c r="H160" s="12"/>
      <c r="I160" s="12"/>
      <c r="J160" s="12"/>
      <c r="K160" s="86"/>
    </row>
    <row r="161" spans="1:12" ht="14.25" customHeight="1">
      <c r="A161" s="78"/>
      <c r="B161" s="78"/>
      <c r="F161" s="12"/>
      <c r="G161" s="12"/>
      <c r="H161" s="12"/>
      <c r="I161" s="12"/>
      <c r="J161" s="12"/>
      <c r="K161" s="86"/>
    </row>
    <row r="162" spans="1:12" ht="14.25" customHeight="1">
      <c r="A162" s="78"/>
      <c r="B162" s="78"/>
      <c r="F162" s="12"/>
      <c r="G162" s="12"/>
      <c r="H162" s="12"/>
      <c r="I162" s="12"/>
      <c r="J162" s="12"/>
      <c r="K162" s="86"/>
    </row>
    <row r="163" spans="1:12" ht="14.25" customHeight="1">
      <c r="A163" s="78"/>
      <c r="B163" s="78"/>
      <c r="F163" s="12"/>
      <c r="G163" s="12"/>
      <c r="H163" s="12"/>
      <c r="I163" s="12"/>
      <c r="J163" s="12"/>
      <c r="K163" s="86"/>
    </row>
    <row r="164" spans="1:12" ht="14.25" customHeight="1">
      <c r="A164" s="78"/>
      <c r="B164" s="78"/>
      <c r="F164" s="12"/>
      <c r="G164" s="12"/>
      <c r="H164" s="12"/>
      <c r="I164" s="12"/>
      <c r="J164" s="12"/>
      <c r="K164" s="86"/>
    </row>
    <row r="165" spans="1:12">
      <c r="A165" s="32"/>
      <c r="B165" s="32"/>
      <c r="F165" s="12"/>
      <c r="G165" s="12"/>
      <c r="H165" s="12"/>
      <c r="I165" s="12"/>
      <c r="J165" s="12"/>
      <c r="K165" s="38"/>
      <c r="L165" s="12"/>
    </row>
    <row r="166" spans="1:12" ht="14.25" customHeight="1">
      <c r="A166" s="78"/>
      <c r="B166" s="78"/>
      <c r="F166" s="12"/>
      <c r="G166" s="12"/>
      <c r="H166" s="12"/>
      <c r="I166" s="12"/>
      <c r="J166" s="12"/>
      <c r="K166" s="86"/>
      <c r="L166" s="85"/>
    </row>
    <row r="167" spans="1:12" ht="14.25" customHeight="1">
      <c r="A167" s="78"/>
      <c r="B167" s="78"/>
      <c r="D167" s="25"/>
      <c r="F167" s="12"/>
      <c r="G167" s="12"/>
      <c r="H167" s="12"/>
      <c r="I167" s="12"/>
      <c r="J167" s="12"/>
      <c r="K167" s="86"/>
      <c r="L167" s="89"/>
    </row>
    <row r="168" spans="1:12" ht="14.25" customHeight="1">
      <c r="A168" s="78"/>
      <c r="B168" s="78"/>
      <c r="F168" s="12"/>
      <c r="G168" s="12"/>
      <c r="H168" s="12"/>
      <c r="I168" s="12"/>
      <c r="J168" s="12"/>
      <c r="K168" s="86"/>
      <c r="L168" s="89"/>
    </row>
    <row r="169" spans="1:12" ht="14.25" customHeight="1">
      <c r="A169" s="78"/>
      <c r="B169" s="78"/>
      <c r="D169" s="25"/>
      <c r="F169" s="12"/>
      <c r="G169" s="12"/>
      <c r="H169" s="12"/>
      <c r="I169" s="12"/>
      <c r="J169" s="12"/>
      <c r="K169" s="86"/>
      <c r="L169" s="89"/>
    </row>
    <row r="170" spans="1:12" ht="14.25" customHeight="1">
      <c r="A170" s="78"/>
      <c r="B170" s="78"/>
      <c r="D170" s="25"/>
      <c r="F170" s="12"/>
      <c r="G170" s="12"/>
      <c r="H170" s="12"/>
      <c r="I170" s="12"/>
      <c r="J170" s="12"/>
      <c r="K170" s="86"/>
      <c r="L170" s="89"/>
    </row>
    <row r="171" spans="1:12" ht="14.25" customHeight="1">
      <c r="A171" s="78"/>
      <c r="B171" s="78"/>
      <c r="F171" s="12"/>
      <c r="G171" s="12"/>
      <c r="H171" s="12"/>
      <c r="I171" s="12"/>
      <c r="J171" s="12"/>
      <c r="K171" s="86"/>
      <c r="L171" s="89"/>
    </row>
    <row r="172" spans="1:12" ht="14.25" customHeight="1">
      <c r="A172" s="78"/>
      <c r="B172" s="78"/>
      <c r="F172" s="12"/>
      <c r="G172" s="12"/>
      <c r="H172" s="12"/>
      <c r="I172" s="12"/>
      <c r="J172" s="12"/>
      <c r="K172" s="86"/>
      <c r="L172" s="89"/>
    </row>
    <row r="173" spans="1:12" ht="14.25" customHeight="1">
      <c r="A173" s="78"/>
      <c r="B173" s="78"/>
      <c r="D173" s="25"/>
      <c r="F173" s="12"/>
      <c r="G173" s="12"/>
      <c r="H173" s="12"/>
      <c r="I173" s="12"/>
      <c r="J173" s="12"/>
      <c r="K173" s="86"/>
      <c r="L173" s="89"/>
    </row>
    <row r="174" spans="1:12" ht="14.25" customHeight="1">
      <c r="A174" s="78"/>
      <c r="B174" s="78"/>
      <c r="F174" s="12"/>
      <c r="G174" s="12"/>
      <c r="H174" s="12"/>
      <c r="I174" s="12"/>
      <c r="J174" s="12"/>
      <c r="K174" s="86"/>
      <c r="L174" s="89"/>
    </row>
    <row r="175" spans="1:12" ht="14.25" customHeight="1">
      <c r="A175" s="78"/>
      <c r="B175" s="78"/>
      <c r="F175" s="12"/>
      <c r="G175" s="12"/>
      <c r="H175" s="12"/>
      <c r="I175" s="12"/>
      <c r="J175" s="12"/>
      <c r="K175" s="86"/>
      <c r="L175" s="89"/>
    </row>
    <row r="176" spans="1:12" ht="14.25" customHeight="1">
      <c r="A176" s="78"/>
      <c r="B176" s="78"/>
      <c r="D176" s="25"/>
      <c r="F176" s="12"/>
      <c r="G176" s="12"/>
      <c r="H176" s="12"/>
      <c r="I176" s="12"/>
      <c r="J176" s="12"/>
      <c r="K176" s="86"/>
      <c r="L176" s="89"/>
    </row>
    <row r="177" spans="1:12" ht="14.25" customHeight="1">
      <c r="A177" s="78"/>
      <c r="B177" s="78"/>
      <c r="F177" s="12"/>
      <c r="G177" s="12"/>
      <c r="H177" s="12"/>
      <c r="I177" s="12"/>
      <c r="J177" s="12"/>
      <c r="K177" s="86"/>
      <c r="L177" s="89"/>
    </row>
    <row r="178" spans="1:12" ht="14.25" customHeight="1">
      <c r="A178" s="78"/>
      <c r="B178" s="78"/>
      <c r="F178" s="12"/>
      <c r="G178" s="12"/>
      <c r="H178" s="12"/>
      <c r="I178" s="12"/>
      <c r="J178" s="12"/>
      <c r="K178" s="86"/>
      <c r="L178" s="89"/>
    </row>
    <row r="179" spans="1:12" ht="14.25" customHeight="1">
      <c r="A179" s="78"/>
      <c r="B179" s="78"/>
      <c r="F179" s="12"/>
      <c r="G179" s="12"/>
      <c r="H179" s="12"/>
      <c r="I179" s="12"/>
      <c r="J179" s="12"/>
      <c r="K179" s="86"/>
      <c r="L179" s="89"/>
    </row>
    <row r="180" spans="1:12" ht="14.25" customHeight="1">
      <c r="A180" s="78"/>
      <c r="B180" s="78"/>
      <c r="F180" s="12"/>
      <c r="G180" s="12"/>
      <c r="H180" s="12"/>
      <c r="I180" s="12"/>
      <c r="J180" s="12"/>
      <c r="K180" s="86"/>
      <c r="L180" s="89"/>
    </row>
    <row r="181" spans="1:12" ht="14.25" customHeight="1">
      <c r="A181" s="78"/>
      <c r="B181" s="78"/>
      <c r="F181" s="12"/>
      <c r="G181" s="12"/>
      <c r="H181" s="12"/>
      <c r="I181" s="12"/>
      <c r="J181" s="12"/>
      <c r="K181" s="86"/>
      <c r="L181" s="89"/>
    </row>
    <row r="182" spans="1:12">
      <c r="A182" s="12"/>
      <c r="C182" s="16"/>
      <c r="D182" s="16"/>
      <c r="K182" s="90"/>
      <c r="L182" s="12"/>
    </row>
    <row r="183" spans="1:12" ht="14.25" customHeight="1">
      <c r="A183" s="78"/>
      <c r="B183" s="78"/>
      <c r="F183" s="15"/>
      <c r="G183" s="15"/>
      <c r="H183" s="12"/>
      <c r="I183" s="12"/>
      <c r="J183" s="12"/>
      <c r="K183" s="91"/>
      <c r="L183" s="12"/>
    </row>
    <row r="184" spans="1:12">
      <c r="A184" s="78"/>
      <c r="B184" s="78"/>
      <c r="F184" s="15"/>
      <c r="G184" s="15"/>
      <c r="H184" s="12"/>
      <c r="I184" s="12"/>
      <c r="J184" s="12"/>
      <c r="K184" s="91"/>
      <c r="L184" s="12"/>
    </row>
    <row r="185" spans="1:12">
      <c r="A185" s="78"/>
      <c r="B185" s="78"/>
      <c r="F185" s="15"/>
      <c r="G185" s="15"/>
      <c r="H185" s="12"/>
      <c r="I185" s="12"/>
      <c r="J185" s="12"/>
      <c r="K185" s="91"/>
      <c r="L185" s="12"/>
    </row>
    <row r="186" spans="1:12">
      <c r="A186" s="12"/>
      <c r="F186" s="12"/>
      <c r="G186" s="12"/>
      <c r="H186" s="12"/>
      <c r="I186" s="12"/>
      <c r="J186" s="12"/>
      <c r="K186" s="86"/>
      <c r="L186" s="85"/>
    </row>
    <row r="187" spans="1:12" ht="14.25" customHeight="1">
      <c r="A187" s="78"/>
      <c r="B187" s="32"/>
      <c r="F187" s="12"/>
      <c r="G187" s="12"/>
      <c r="H187" s="12"/>
      <c r="I187" s="12"/>
      <c r="J187" s="12"/>
      <c r="K187" s="86"/>
      <c r="L187" s="89"/>
    </row>
    <row r="188" spans="1:12" ht="14.25" customHeight="1">
      <c r="A188" s="78"/>
      <c r="B188" s="32"/>
      <c r="F188" s="12"/>
      <c r="G188" s="12"/>
      <c r="H188" s="12"/>
      <c r="I188" s="12"/>
      <c r="J188" s="12"/>
      <c r="K188" s="86"/>
      <c r="L188" s="89"/>
    </row>
    <row r="189" spans="1:12" ht="14.25" customHeight="1">
      <c r="A189" s="78"/>
      <c r="B189" s="32"/>
      <c r="C189" s="80"/>
      <c r="F189" s="12"/>
      <c r="G189" s="12"/>
      <c r="H189" s="12"/>
      <c r="I189" s="12"/>
      <c r="J189" s="12"/>
      <c r="K189" s="86"/>
      <c r="L189" s="89"/>
    </row>
    <row r="190" spans="1:12" ht="14.25" customHeight="1">
      <c r="A190" s="78"/>
      <c r="B190" s="32"/>
      <c r="C190" s="80"/>
      <c r="F190" s="12"/>
      <c r="G190" s="12"/>
      <c r="H190" s="12"/>
      <c r="I190" s="12"/>
      <c r="J190" s="12"/>
      <c r="K190" s="86"/>
      <c r="L190" s="89"/>
    </row>
    <row r="191" spans="1:12" ht="14.25" customHeight="1">
      <c r="A191" s="78"/>
      <c r="B191" s="32"/>
      <c r="C191" s="80"/>
      <c r="D191" s="25"/>
      <c r="F191" s="12"/>
      <c r="G191" s="12"/>
      <c r="H191" s="12"/>
      <c r="I191" s="12"/>
      <c r="J191" s="12"/>
      <c r="K191" s="86"/>
      <c r="L191" s="89"/>
    </row>
    <row r="192" spans="1:12" ht="14.25" customHeight="1">
      <c r="A192" s="78"/>
      <c r="B192" s="32"/>
      <c r="C192" s="80"/>
      <c r="F192" s="12"/>
      <c r="G192" s="12"/>
      <c r="H192" s="12"/>
      <c r="I192" s="12"/>
      <c r="J192" s="12"/>
      <c r="K192" s="86"/>
      <c r="L192" s="89"/>
    </row>
    <row r="193" spans="1:12" ht="14.25" customHeight="1">
      <c r="A193" s="78"/>
      <c r="B193" s="32"/>
      <c r="C193" s="80"/>
      <c r="F193" s="12"/>
      <c r="G193" s="12"/>
      <c r="H193" s="12"/>
      <c r="I193" s="12"/>
      <c r="J193" s="12"/>
      <c r="K193" s="86"/>
      <c r="L193" s="89"/>
    </row>
    <row r="194" spans="1:12" ht="14.25" customHeight="1">
      <c r="A194" s="78"/>
      <c r="B194" s="32"/>
      <c r="C194" s="80"/>
      <c r="F194" s="12"/>
      <c r="G194" s="12"/>
      <c r="H194" s="12"/>
      <c r="I194" s="12"/>
      <c r="J194" s="12"/>
      <c r="K194" s="86"/>
      <c r="L194" s="89"/>
    </row>
    <row r="195" spans="1:12" ht="14.25" customHeight="1">
      <c r="A195" s="78"/>
      <c r="B195" s="32"/>
      <c r="C195" s="80"/>
      <c r="F195" s="12"/>
      <c r="G195" s="12"/>
      <c r="H195" s="12"/>
      <c r="I195" s="12"/>
      <c r="J195" s="12"/>
      <c r="K195" s="86"/>
      <c r="L195" s="89"/>
    </row>
    <row r="196" spans="1:12" ht="14.25" customHeight="1">
      <c r="A196" s="78"/>
      <c r="B196" s="32"/>
      <c r="C196" s="80"/>
      <c r="F196" s="12"/>
      <c r="G196" s="12"/>
      <c r="H196" s="12"/>
      <c r="I196" s="12"/>
      <c r="J196" s="12"/>
      <c r="K196" s="86"/>
      <c r="L196" s="89"/>
    </row>
    <row r="197" spans="1:12" ht="14.25" customHeight="1">
      <c r="A197" s="78"/>
      <c r="B197" s="32"/>
      <c r="C197" s="80"/>
      <c r="F197" s="12"/>
      <c r="G197" s="12"/>
      <c r="H197" s="12"/>
      <c r="I197" s="12"/>
      <c r="J197" s="12"/>
      <c r="K197" s="86"/>
      <c r="L197" s="89"/>
    </row>
    <row r="198" spans="1:12" ht="14.25" customHeight="1">
      <c r="A198" s="78"/>
      <c r="B198" s="32"/>
      <c r="C198" s="80"/>
      <c r="F198" s="12"/>
      <c r="G198" s="12"/>
      <c r="H198" s="12"/>
      <c r="I198" s="12"/>
      <c r="J198" s="12"/>
      <c r="K198" s="86"/>
      <c r="L198" s="85"/>
    </row>
    <row r="199" spans="1:12">
      <c r="A199" s="78"/>
      <c r="B199" s="32"/>
      <c r="C199" s="80"/>
      <c r="F199" s="12"/>
      <c r="G199" s="12"/>
      <c r="H199" s="12"/>
      <c r="I199" s="12"/>
      <c r="J199" s="12"/>
      <c r="K199" s="80"/>
    </row>
    <row r="200" spans="1:12">
      <c r="A200" s="78"/>
      <c r="B200" s="32"/>
      <c r="C200" s="80"/>
      <c r="F200" s="12"/>
      <c r="G200" s="12"/>
      <c r="H200" s="12"/>
      <c r="I200" s="12"/>
      <c r="J200" s="12"/>
      <c r="K200" s="80"/>
    </row>
    <row r="201" spans="1:12">
      <c r="A201" s="78"/>
      <c r="B201" s="32"/>
      <c r="C201" s="80"/>
      <c r="F201" s="12"/>
      <c r="G201" s="12"/>
      <c r="H201" s="12"/>
      <c r="I201" s="12"/>
      <c r="J201" s="12"/>
      <c r="K201" s="80"/>
    </row>
    <row r="202" spans="1:12">
      <c r="A202" s="78"/>
      <c r="B202" s="32"/>
      <c r="C202" s="80"/>
      <c r="F202" s="12"/>
      <c r="G202" s="12"/>
      <c r="H202" s="12"/>
      <c r="I202" s="12"/>
      <c r="J202" s="12"/>
      <c r="K202" s="80"/>
    </row>
    <row r="203" spans="1:12">
      <c r="A203" s="78"/>
      <c r="B203" s="32"/>
      <c r="C203" s="80"/>
      <c r="F203" s="12"/>
      <c r="G203" s="12"/>
      <c r="H203" s="12"/>
      <c r="I203" s="12"/>
      <c r="J203" s="12"/>
      <c r="K203" s="80"/>
    </row>
    <row r="204" spans="1:12">
      <c r="A204" s="78"/>
      <c r="B204" s="32"/>
      <c r="F204" s="12"/>
      <c r="G204" s="12"/>
      <c r="H204" s="12"/>
      <c r="I204" s="12"/>
      <c r="J204" s="12"/>
      <c r="K204" s="80"/>
    </row>
    <row r="205" spans="1:12">
      <c r="A205" s="78"/>
      <c r="B205" s="32"/>
      <c r="C205" s="26"/>
      <c r="F205" s="12"/>
      <c r="G205" s="12"/>
      <c r="H205" s="12"/>
      <c r="I205" s="12"/>
      <c r="J205" s="12"/>
      <c r="K205" s="80"/>
    </row>
    <row r="206" spans="1:12" ht="14.25" customHeight="1">
      <c r="A206" s="78"/>
      <c r="B206" s="32"/>
      <c r="C206" s="80"/>
      <c r="F206" s="12"/>
      <c r="G206" s="12"/>
      <c r="H206" s="12"/>
      <c r="I206" s="12"/>
      <c r="J206" s="12"/>
      <c r="K206" s="86"/>
      <c r="L206" s="85"/>
    </row>
    <row r="207" spans="1:12" ht="14.25" customHeight="1">
      <c r="A207" s="78"/>
      <c r="B207" s="32"/>
      <c r="C207" s="80"/>
      <c r="F207" s="12"/>
      <c r="G207" s="12"/>
      <c r="H207" s="12"/>
      <c r="I207" s="12"/>
      <c r="J207" s="12"/>
      <c r="K207" s="86"/>
    </row>
    <row r="208" spans="1:12" ht="14.25" customHeight="1">
      <c r="A208" s="78"/>
      <c r="B208" s="32"/>
      <c r="C208" s="80"/>
      <c r="F208" s="12"/>
      <c r="G208" s="12"/>
      <c r="H208" s="12"/>
      <c r="I208" s="12"/>
      <c r="J208" s="12"/>
      <c r="K208" s="86"/>
    </row>
    <row r="209" spans="1:11" ht="14.25" customHeight="1">
      <c r="A209" s="78"/>
      <c r="B209" s="32"/>
      <c r="C209" s="80"/>
      <c r="D209" s="26"/>
      <c r="F209" s="12"/>
      <c r="G209" s="12"/>
      <c r="H209" s="12"/>
      <c r="I209" s="12"/>
      <c r="J209" s="12"/>
      <c r="K209" s="86"/>
    </row>
    <row r="210" spans="1:11" ht="14.25" customHeight="1">
      <c r="A210" s="78"/>
      <c r="B210" s="32"/>
      <c r="C210" s="80"/>
      <c r="F210" s="12"/>
      <c r="G210" s="12"/>
      <c r="H210" s="12"/>
      <c r="I210" s="12"/>
      <c r="J210" s="12"/>
      <c r="K210" s="86"/>
    </row>
    <row r="211" spans="1:11" ht="14.25" customHeight="1">
      <c r="A211" s="78"/>
      <c r="B211" s="32"/>
      <c r="C211" s="80"/>
      <c r="F211" s="12"/>
      <c r="G211" s="12"/>
      <c r="H211" s="12"/>
      <c r="I211" s="12"/>
      <c r="J211" s="12"/>
      <c r="K211" s="86"/>
    </row>
    <row r="212" spans="1:11" ht="14.25" customHeight="1">
      <c r="A212" s="78"/>
      <c r="B212" s="32"/>
      <c r="C212" s="26"/>
      <c r="F212" s="12"/>
      <c r="G212" s="12"/>
      <c r="H212" s="12"/>
      <c r="I212" s="12"/>
      <c r="J212" s="12"/>
      <c r="K212" s="86"/>
    </row>
    <row r="213" spans="1:11" ht="14.25" customHeight="1">
      <c r="A213" s="78"/>
      <c r="B213" s="32"/>
      <c r="F213" s="12"/>
      <c r="G213" s="12"/>
      <c r="H213" s="12"/>
      <c r="I213" s="12"/>
      <c r="J213" s="12"/>
      <c r="K213" s="86"/>
    </row>
    <row r="214" spans="1:11" ht="14.25" customHeight="1">
      <c r="A214" s="78"/>
      <c r="B214" s="32"/>
      <c r="C214" s="80"/>
      <c r="F214" s="12"/>
      <c r="G214" s="12"/>
      <c r="H214" s="12"/>
      <c r="I214" s="12"/>
      <c r="J214" s="12"/>
      <c r="K214" s="86"/>
    </row>
    <row r="215" spans="1:11" ht="14.25" customHeight="1">
      <c r="A215" s="78"/>
      <c r="B215" s="32"/>
      <c r="C215" s="80"/>
      <c r="E215" s="26"/>
      <c r="F215" s="12"/>
      <c r="G215" s="12"/>
      <c r="H215" s="12"/>
      <c r="I215" s="12"/>
      <c r="J215" s="12"/>
      <c r="K215" s="86"/>
    </row>
    <row r="216" spans="1:11" ht="14.25" customHeight="1">
      <c r="A216" s="78"/>
      <c r="B216" s="32"/>
      <c r="C216" s="80"/>
      <c r="E216" s="26"/>
      <c r="F216" s="12"/>
      <c r="G216" s="12"/>
      <c r="H216" s="12"/>
      <c r="I216" s="12"/>
      <c r="J216" s="12"/>
      <c r="K216" s="86"/>
    </row>
    <row r="217" spans="1:11" ht="14.25" customHeight="1">
      <c r="A217" s="78"/>
      <c r="B217" s="32"/>
      <c r="C217" s="80"/>
      <c r="E217" s="26"/>
      <c r="F217" s="12"/>
      <c r="G217" s="12"/>
      <c r="H217" s="12"/>
      <c r="I217" s="12"/>
      <c r="J217" s="12"/>
      <c r="K217" s="86"/>
    </row>
    <row r="218" spans="1:11" ht="14.25" customHeight="1">
      <c r="A218" s="78"/>
      <c r="B218" s="32"/>
      <c r="E218" s="26"/>
      <c r="F218" s="12"/>
      <c r="G218" s="12"/>
      <c r="H218" s="12"/>
      <c r="I218" s="12"/>
      <c r="J218" s="12"/>
      <c r="K218" s="86"/>
    </row>
    <row r="219" spans="1:11" ht="14.25" customHeight="1">
      <c r="A219" s="78"/>
      <c r="B219" s="32"/>
      <c r="F219" s="12"/>
      <c r="G219" s="12"/>
      <c r="H219" s="12"/>
      <c r="I219" s="12"/>
      <c r="J219" s="12"/>
      <c r="K219" s="86"/>
    </row>
    <row r="220" spans="1:11" ht="14.25" customHeight="1">
      <c r="A220" s="78"/>
      <c r="B220" s="32"/>
      <c r="F220" s="12"/>
      <c r="G220" s="12"/>
      <c r="H220" s="12"/>
      <c r="I220" s="12"/>
      <c r="J220" s="12"/>
      <c r="K220" s="86"/>
    </row>
    <row r="221" spans="1:11" ht="14.25" customHeight="1">
      <c r="A221" s="78"/>
      <c r="B221" s="32"/>
      <c r="F221" s="12"/>
      <c r="G221" s="12"/>
      <c r="H221" s="12"/>
      <c r="I221" s="12"/>
      <c r="J221" s="12"/>
      <c r="K221" s="86"/>
    </row>
    <row r="222" spans="1:11" ht="14.25" customHeight="1">
      <c r="A222" s="78"/>
      <c r="B222" s="32"/>
      <c r="F222" s="12"/>
      <c r="G222" s="12"/>
      <c r="H222" s="12"/>
      <c r="I222" s="12"/>
      <c r="J222" s="12"/>
      <c r="K222" s="86"/>
    </row>
    <row r="223" spans="1:11" ht="14.25" customHeight="1">
      <c r="A223" s="78"/>
      <c r="B223" s="32"/>
      <c r="F223" s="12"/>
      <c r="G223" s="12"/>
      <c r="H223" s="12"/>
      <c r="I223" s="12"/>
      <c r="J223" s="12"/>
      <c r="K223" s="86"/>
    </row>
    <row r="224" spans="1:11" ht="14.25" customHeight="1">
      <c r="A224" s="78"/>
      <c r="B224" s="32"/>
      <c r="F224" s="12"/>
      <c r="G224" s="12"/>
      <c r="H224" s="12"/>
      <c r="I224" s="12"/>
      <c r="J224" s="12"/>
      <c r="K224" s="86"/>
    </row>
    <row r="225" spans="1:12" ht="14.25" customHeight="1">
      <c r="A225" s="78"/>
      <c r="B225" s="32"/>
      <c r="C225" s="26"/>
      <c r="F225" s="12"/>
      <c r="G225" s="12"/>
      <c r="H225" s="12"/>
      <c r="I225" s="12"/>
      <c r="J225" s="12"/>
      <c r="K225" s="86"/>
    </row>
    <row r="226" spans="1:12" ht="14.25" customHeight="1">
      <c r="A226" s="78"/>
      <c r="B226" s="32"/>
      <c r="C226" s="16"/>
      <c r="F226" s="12"/>
      <c r="G226" s="12"/>
      <c r="H226" s="12"/>
      <c r="I226" s="12"/>
      <c r="J226" s="12"/>
      <c r="K226" s="86"/>
    </row>
    <row r="227" spans="1:12" ht="14.25" customHeight="1">
      <c r="A227" s="78"/>
      <c r="B227" s="32"/>
      <c r="C227" s="16"/>
      <c r="F227" s="12"/>
      <c r="G227" s="12"/>
      <c r="H227" s="12"/>
      <c r="I227" s="12"/>
      <c r="J227" s="12"/>
      <c r="K227" s="86"/>
    </row>
    <row r="228" spans="1:12" ht="14.25" customHeight="1">
      <c r="A228" s="78"/>
      <c r="B228" s="32"/>
      <c r="C228" s="16"/>
      <c r="F228" s="12"/>
      <c r="G228" s="12"/>
      <c r="H228" s="12"/>
      <c r="I228" s="12"/>
      <c r="J228" s="12"/>
      <c r="K228" s="86"/>
    </row>
    <row r="229" spans="1:12" ht="14.25" customHeight="1">
      <c r="A229" s="78"/>
      <c r="B229" s="32"/>
      <c r="C229" s="16"/>
      <c r="F229" s="12"/>
      <c r="G229" s="12"/>
      <c r="H229" s="12"/>
      <c r="I229" s="12"/>
      <c r="J229" s="12"/>
      <c r="K229" s="86"/>
    </row>
    <row r="230" spans="1:12" ht="14.25" customHeight="1">
      <c r="A230" s="78"/>
      <c r="B230" s="32"/>
      <c r="C230" s="16"/>
      <c r="F230" s="12"/>
      <c r="G230" s="12"/>
      <c r="H230" s="12"/>
      <c r="I230" s="12"/>
      <c r="J230" s="12"/>
      <c r="K230" s="86"/>
    </row>
    <row r="231" spans="1:12" ht="14.25" customHeight="1">
      <c r="A231" s="78"/>
      <c r="B231" s="32"/>
      <c r="C231" s="16"/>
      <c r="F231" s="12"/>
      <c r="G231" s="12"/>
      <c r="H231" s="12"/>
      <c r="I231" s="12"/>
      <c r="J231" s="12"/>
      <c r="K231" s="86"/>
    </row>
    <row r="232" spans="1:12" ht="14.25" customHeight="1">
      <c r="A232" s="78"/>
      <c r="B232" s="32"/>
      <c r="C232" s="80"/>
      <c r="D232" s="26"/>
      <c r="F232" s="12"/>
      <c r="G232" s="12"/>
      <c r="H232" s="12"/>
      <c r="I232" s="12"/>
      <c r="J232" s="12"/>
      <c r="K232" s="86"/>
    </row>
    <row r="233" spans="1:12" ht="14.25" customHeight="1">
      <c r="A233" s="78"/>
      <c r="B233" s="32"/>
      <c r="C233" s="80"/>
      <c r="D233" s="88"/>
      <c r="E233" s="26"/>
      <c r="F233" s="12"/>
      <c r="G233" s="12"/>
      <c r="H233" s="12"/>
      <c r="I233" s="12"/>
      <c r="J233" s="12"/>
      <c r="K233" s="86"/>
      <c r="L233" s="85"/>
    </row>
    <row r="234" spans="1:12" ht="14.25" customHeight="1">
      <c r="A234" s="78"/>
      <c r="B234" s="32"/>
      <c r="C234" s="80"/>
      <c r="D234" s="26"/>
      <c r="F234" s="12"/>
      <c r="G234" s="12"/>
      <c r="H234" s="12"/>
      <c r="I234" s="26"/>
      <c r="J234" s="12"/>
      <c r="K234" s="86"/>
    </row>
    <row r="235" spans="1:12" ht="14.25" customHeight="1">
      <c r="A235" s="78"/>
      <c r="B235" s="32"/>
      <c r="C235" s="80"/>
      <c r="D235" s="26"/>
      <c r="F235" s="12"/>
      <c r="G235" s="12"/>
      <c r="H235" s="12"/>
      <c r="I235" s="12"/>
      <c r="J235" s="12"/>
      <c r="K235" s="86"/>
    </row>
    <row r="236" spans="1:12" ht="14.25" customHeight="1">
      <c r="A236" s="78"/>
      <c r="B236" s="32"/>
      <c r="C236" s="80"/>
      <c r="D236" s="26"/>
      <c r="F236" s="12"/>
      <c r="G236" s="12"/>
      <c r="H236" s="12"/>
      <c r="I236" s="12"/>
      <c r="J236" s="12"/>
      <c r="K236" s="86"/>
    </row>
    <row r="237" spans="1:12" ht="14.25" customHeight="1">
      <c r="A237" s="78"/>
      <c r="B237" s="32"/>
      <c r="C237" s="80"/>
      <c r="D237" s="26"/>
      <c r="F237" s="12"/>
      <c r="G237" s="12"/>
      <c r="H237" s="12"/>
      <c r="I237" s="12"/>
      <c r="J237" s="12"/>
      <c r="K237" s="86"/>
    </row>
    <row r="238" spans="1:12" ht="14.25" customHeight="1">
      <c r="A238" s="78"/>
      <c r="B238" s="32"/>
      <c r="C238" s="80"/>
      <c r="D238" s="26"/>
      <c r="F238" s="12"/>
      <c r="G238" s="12"/>
      <c r="H238" s="12"/>
      <c r="I238" s="12"/>
      <c r="J238" s="12"/>
      <c r="K238" s="86"/>
    </row>
    <row r="239" spans="1:12" ht="14.25" customHeight="1">
      <c r="A239" s="78"/>
      <c r="B239" s="32"/>
      <c r="C239" s="80"/>
      <c r="D239" s="26"/>
      <c r="F239" s="12"/>
      <c r="G239" s="12"/>
      <c r="H239" s="12"/>
      <c r="I239" s="12"/>
      <c r="J239" s="12"/>
      <c r="K239" s="86"/>
    </row>
    <row r="240" spans="1:12" ht="14.25" customHeight="1">
      <c r="A240" s="78"/>
      <c r="B240" s="32"/>
      <c r="C240" s="80"/>
      <c r="D240" s="26"/>
      <c r="F240" s="12"/>
      <c r="G240" s="12"/>
      <c r="H240" s="12"/>
      <c r="I240" s="12"/>
      <c r="J240" s="12"/>
      <c r="K240" s="86"/>
    </row>
    <row r="241" spans="1:12" ht="14.25" customHeight="1">
      <c r="A241" s="78"/>
      <c r="B241" s="32"/>
      <c r="C241" s="80"/>
      <c r="D241" s="26"/>
      <c r="F241" s="12"/>
      <c r="G241" s="12"/>
      <c r="H241" s="12"/>
      <c r="I241" s="12"/>
      <c r="J241" s="12"/>
      <c r="K241" s="86"/>
    </row>
    <row r="242" spans="1:12" ht="14.25" customHeight="1">
      <c r="A242" s="78"/>
      <c r="B242" s="32"/>
      <c r="C242" s="80"/>
      <c r="D242" s="26"/>
      <c r="F242" s="12"/>
      <c r="G242" s="12"/>
      <c r="H242" s="12"/>
      <c r="I242" s="12"/>
      <c r="J242" s="12"/>
      <c r="K242" s="86"/>
    </row>
    <row r="243" spans="1:12" ht="14.25" customHeight="1">
      <c r="A243" s="78"/>
      <c r="C243" s="80"/>
      <c r="F243" s="12"/>
      <c r="G243" s="12"/>
      <c r="H243" s="12"/>
      <c r="I243" s="12"/>
      <c r="J243" s="12"/>
      <c r="K243" s="86"/>
      <c r="L243" s="92"/>
    </row>
    <row r="244" spans="1:12" ht="14.25" customHeight="1">
      <c r="A244" s="78"/>
      <c r="C244" s="80"/>
      <c r="F244" s="12"/>
      <c r="G244" s="12"/>
      <c r="H244" s="12"/>
      <c r="I244" s="12"/>
      <c r="J244" s="12"/>
      <c r="K244" s="86"/>
      <c r="L244" s="89"/>
    </row>
    <row r="245" spans="1:12">
      <c r="C245" s="16"/>
      <c r="D245" s="93"/>
      <c r="F245" s="15"/>
      <c r="G245" s="15"/>
      <c r="H245" s="12"/>
      <c r="I245" s="12"/>
      <c r="J245" s="12"/>
      <c r="K245" s="94"/>
      <c r="L245" s="92"/>
    </row>
    <row r="246" spans="1:12">
      <c r="C246" s="16"/>
      <c r="D246" s="93"/>
      <c r="F246" s="15"/>
      <c r="G246" s="15"/>
      <c r="H246" s="12"/>
      <c r="I246" s="12"/>
      <c r="J246" s="12"/>
      <c r="L246" s="95"/>
    </row>
    <row r="247" spans="1:12">
      <c r="C247" s="16"/>
      <c r="D247" s="93"/>
      <c r="F247" s="15"/>
      <c r="G247" s="15"/>
      <c r="H247" s="12"/>
      <c r="I247" s="12"/>
      <c r="J247" s="12"/>
      <c r="L247" s="95"/>
    </row>
    <row r="248" spans="1:12">
      <c r="L248" s="42"/>
    </row>
    <row r="249" spans="1:12">
      <c r="L249" s="42"/>
    </row>
    <row r="250" spans="1:12">
      <c r="L250" s="42"/>
    </row>
    <row r="251" spans="1:12">
      <c r="L251" s="42"/>
    </row>
    <row r="252" spans="1:12">
      <c r="L252" s="42"/>
    </row>
    <row r="253" spans="1:12">
      <c r="L253" s="42"/>
    </row>
  </sheetData>
  <sheetProtection password="CCB5" sheet="1" objects="1" scenarios="1"/>
  <protectedRanges>
    <protectedRange password="CCB5" sqref="A1:XFD4 A12:B12 D12:G12 A10:G11 A13:G13 I10:XFD13 A14:XFD1048576" name="区域1"/>
    <protectedRange password="CCB5" sqref="A5:C9 D5:D6 D7:E9 C12 F5:XFD9 H10:H13" name="区域1_1"/>
  </protectedRanges>
  <mergeCells count="16">
    <mergeCell ref="A5:A9"/>
    <mergeCell ref="A10:A26"/>
    <mergeCell ref="H29:H30"/>
    <mergeCell ref="L5:L36"/>
    <mergeCell ref="K5:K36"/>
    <mergeCell ref="A27:A36"/>
    <mergeCell ref="A1:L2"/>
    <mergeCell ref="A3:B4"/>
    <mergeCell ref="C3:C4"/>
    <mergeCell ref="D3:D4"/>
    <mergeCell ref="E3:E4"/>
    <mergeCell ref="F3:G3"/>
    <mergeCell ref="H3:H4"/>
    <mergeCell ref="I3:I4"/>
    <mergeCell ref="J3:J4"/>
    <mergeCell ref="L3:L4"/>
  </mergeCells>
  <phoneticPr fontId="8" type="noConversion"/>
  <pageMargins left="0.7" right="0.7" top="0.75" bottom="0.75" header="0.3" footer="0.3"/>
  <drawing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1:M246"/>
  <sheetViews>
    <sheetView tabSelected="1" workbookViewId="0">
      <pane xSplit="2" ySplit="4" topLeftCell="D5" activePane="bottomRight" state="frozen"/>
      <selection pane="topRight"/>
      <selection pane="bottomLeft"/>
      <selection pane="bottomRight" sqref="A1:M2"/>
    </sheetView>
  </sheetViews>
  <sheetFormatPr defaultColWidth="9" defaultRowHeight="14.25" customHeight="1"/>
  <cols>
    <col min="1" max="1" width="13.375" style="16" customWidth="1"/>
    <col min="2" max="2" width="5.25" style="12" hidden="1" customWidth="1"/>
    <col min="3" max="3" width="11.75" style="12" customWidth="1"/>
    <col min="4" max="4" width="18.5" style="12" customWidth="1"/>
    <col min="5" max="5" width="17.375" style="16" customWidth="1"/>
    <col min="6" max="6" width="8.375" style="16" customWidth="1"/>
    <col min="7" max="7" width="8.75" style="16" customWidth="1"/>
    <col min="8" max="8" width="9.375" style="16" customWidth="1"/>
    <col min="9" max="9" width="8.25" style="16" customWidth="1"/>
    <col min="10" max="10" width="13.875" style="16" customWidth="1"/>
    <col min="11" max="11" width="9" style="16"/>
    <col min="12" max="12" width="17.375" style="98" customWidth="1"/>
    <col min="13" max="13" width="13.5" style="98" customWidth="1"/>
    <col min="14" max="16384" width="9" style="98"/>
  </cols>
  <sheetData>
    <row r="1" spans="1:13" s="96" customFormat="1" ht="14.25" customHeight="1">
      <c r="A1" s="111" t="s">
        <v>1003</v>
      </c>
      <c r="B1" s="112"/>
      <c r="C1" s="112"/>
      <c r="D1" s="112"/>
      <c r="E1" s="112"/>
      <c r="F1" s="112"/>
      <c r="G1" s="112"/>
      <c r="H1" s="112"/>
      <c r="I1" s="112"/>
      <c r="J1" s="112"/>
      <c r="K1" s="112"/>
      <c r="L1" s="112"/>
      <c r="M1" s="112"/>
    </row>
    <row r="2" spans="1:13" s="96" customFormat="1" ht="14.25" customHeight="1">
      <c r="A2" s="112"/>
      <c r="B2" s="112"/>
      <c r="C2" s="112"/>
      <c r="D2" s="112"/>
      <c r="E2" s="112"/>
      <c r="F2" s="112"/>
      <c r="G2" s="112"/>
      <c r="H2" s="112"/>
      <c r="I2" s="112"/>
      <c r="J2" s="112"/>
      <c r="K2" s="112"/>
      <c r="L2" s="112"/>
      <c r="M2" s="112"/>
    </row>
    <row r="3" spans="1:13" s="27" customFormat="1" ht="14.25" customHeight="1">
      <c r="A3" s="137" t="s">
        <v>1107</v>
      </c>
      <c r="B3" s="138"/>
      <c r="C3" s="143" t="s">
        <v>1108</v>
      </c>
      <c r="D3" s="142" t="s">
        <v>1109</v>
      </c>
      <c r="E3" s="142" t="s">
        <v>1110</v>
      </c>
      <c r="F3" s="147" t="s">
        <v>1111</v>
      </c>
      <c r="G3" s="148"/>
      <c r="H3" s="149"/>
      <c r="I3" s="142" t="s">
        <v>1112</v>
      </c>
      <c r="J3" s="142" t="s">
        <v>1113</v>
      </c>
      <c r="K3" s="151" t="s">
        <v>1114</v>
      </c>
      <c r="L3" s="20" t="s">
        <v>447</v>
      </c>
      <c r="M3" s="119" t="s">
        <v>9</v>
      </c>
    </row>
    <row r="4" spans="1:13" s="27" customFormat="1" ht="14.25" customHeight="1">
      <c r="A4" s="139"/>
      <c r="B4" s="140"/>
      <c r="C4" s="144"/>
      <c r="D4" s="143"/>
      <c r="E4" s="143"/>
      <c r="F4" s="14" t="s">
        <v>10</v>
      </c>
      <c r="G4" s="14" t="s">
        <v>11</v>
      </c>
      <c r="H4" s="14" t="s">
        <v>12</v>
      </c>
      <c r="I4" s="143"/>
      <c r="J4" s="143"/>
      <c r="K4" s="152"/>
      <c r="L4" s="21" t="s">
        <v>13</v>
      </c>
      <c r="M4" s="117"/>
    </row>
    <row r="5" spans="1:13" s="97" customFormat="1" ht="14.25" customHeight="1">
      <c r="A5" s="126" t="s">
        <v>448</v>
      </c>
      <c r="B5" s="126"/>
      <c r="C5" s="28" t="s">
        <v>449</v>
      </c>
      <c r="D5" s="29" t="s">
        <v>292</v>
      </c>
      <c r="E5" s="28" t="s">
        <v>450</v>
      </c>
      <c r="F5" s="28">
        <v>825</v>
      </c>
      <c r="G5" s="28">
        <v>1450</v>
      </c>
      <c r="H5" s="28">
        <v>1450</v>
      </c>
      <c r="I5" s="28" t="s">
        <v>293</v>
      </c>
      <c r="J5" s="28" t="s">
        <v>1004</v>
      </c>
      <c r="K5" s="28">
        <v>33</v>
      </c>
      <c r="L5" s="141" t="s">
        <v>1005</v>
      </c>
      <c r="M5" s="131">
        <v>43404</v>
      </c>
    </row>
    <row r="6" spans="1:13" s="97" customFormat="1" ht="14.25" customHeight="1">
      <c r="A6" s="135"/>
      <c r="B6" s="126"/>
      <c r="C6" s="28" t="s">
        <v>451</v>
      </c>
      <c r="D6" s="29" t="s">
        <v>294</v>
      </c>
      <c r="E6" s="28" t="s">
        <v>452</v>
      </c>
      <c r="F6" s="28">
        <v>825</v>
      </c>
      <c r="G6" s="28">
        <v>1450</v>
      </c>
      <c r="H6" s="28">
        <v>1450</v>
      </c>
      <c r="I6" s="28">
        <v>3</v>
      </c>
      <c r="J6" s="28" t="s">
        <v>1006</v>
      </c>
      <c r="K6" s="28">
        <v>35</v>
      </c>
      <c r="L6" s="145"/>
      <c r="M6" s="131"/>
    </row>
    <row r="7" spans="1:13" s="97" customFormat="1" ht="14.25" customHeight="1">
      <c r="A7" s="135"/>
      <c r="B7" s="126"/>
      <c r="C7" s="28" t="s">
        <v>451</v>
      </c>
      <c r="D7" s="28" t="s">
        <v>22</v>
      </c>
      <c r="E7" s="28" t="s">
        <v>453</v>
      </c>
      <c r="F7" s="28">
        <f>F5</f>
        <v>825</v>
      </c>
      <c r="G7" s="28">
        <f>G5</f>
        <v>1450</v>
      </c>
      <c r="H7" s="28">
        <f>G5</f>
        <v>1450</v>
      </c>
      <c r="I7" s="28" t="s">
        <v>293</v>
      </c>
      <c r="J7" s="28" t="s">
        <v>1006</v>
      </c>
      <c r="K7" s="28">
        <v>33</v>
      </c>
      <c r="L7" s="145"/>
      <c r="M7" s="131"/>
    </row>
    <row r="8" spans="1:13" s="97" customFormat="1" ht="14.25" customHeight="1">
      <c r="A8" s="135"/>
      <c r="B8" s="126"/>
      <c r="C8" s="28" t="s">
        <v>451</v>
      </c>
      <c r="D8" s="28" t="s">
        <v>24</v>
      </c>
      <c r="E8" s="28" t="s">
        <v>454</v>
      </c>
      <c r="F8" s="28" t="s">
        <v>1007</v>
      </c>
      <c r="G8" s="28" t="s">
        <v>1007</v>
      </c>
      <c r="H8" s="28" t="s">
        <v>1007</v>
      </c>
      <c r="I8" s="28">
        <v>5</v>
      </c>
      <c r="J8" s="28" t="s">
        <v>455</v>
      </c>
      <c r="K8" s="28">
        <v>28</v>
      </c>
      <c r="L8" s="145"/>
      <c r="M8" s="131"/>
    </row>
    <row r="9" spans="1:13" s="97" customFormat="1" ht="14.25" customHeight="1">
      <c r="A9" s="135"/>
      <c r="B9" s="126"/>
      <c r="C9" s="28" t="s">
        <v>456</v>
      </c>
      <c r="D9" s="29" t="s">
        <v>295</v>
      </c>
      <c r="E9" s="28" t="s">
        <v>457</v>
      </c>
      <c r="F9" s="28">
        <f>F5</f>
        <v>825</v>
      </c>
      <c r="G9" s="28">
        <f>G5</f>
        <v>1450</v>
      </c>
      <c r="H9" s="28">
        <f>G5</f>
        <v>1450</v>
      </c>
      <c r="I9" s="28" t="s">
        <v>293</v>
      </c>
      <c r="J9" s="28" t="s">
        <v>1006</v>
      </c>
      <c r="K9" s="28">
        <v>33</v>
      </c>
      <c r="L9" s="145"/>
      <c r="M9" s="131"/>
    </row>
    <row r="10" spans="1:13" s="97" customFormat="1" ht="14.25" customHeight="1">
      <c r="A10" s="135"/>
      <c r="B10" s="126"/>
      <c r="C10" s="28" t="s">
        <v>458</v>
      </c>
      <c r="D10" s="28" t="s">
        <v>28</v>
      </c>
      <c r="E10" s="28" t="s">
        <v>459</v>
      </c>
      <c r="F10" s="28">
        <f>F5</f>
        <v>825</v>
      </c>
      <c r="G10" s="28">
        <f>G5</f>
        <v>1450</v>
      </c>
      <c r="H10" s="28">
        <f>G5</f>
        <v>1450</v>
      </c>
      <c r="I10" s="28">
        <v>2</v>
      </c>
      <c r="J10" s="28" t="s">
        <v>1006</v>
      </c>
      <c r="K10" s="28">
        <v>31</v>
      </c>
      <c r="L10" s="145"/>
      <c r="M10" s="131"/>
    </row>
    <row r="11" spans="1:13" s="97" customFormat="1" ht="14.25" customHeight="1">
      <c r="A11" s="135"/>
      <c r="B11" s="126"/>
      <c r="C11" s="28" t="s">
        <v>458</v>
      </c>
      <c r="D11" s="28" t="s">
        <v>33</v>
      </c>
      <c r="E11" s="28" t="s">
        <v>460</v>
      </c>
      <c r="F11" s="28">
        <v>900</v>
      </c>
      <c r="G11" s="28">
        <v>1700</v>
      </c>
      <c r="H11" s="28">
        <v>1700</v>
      </c>
      <c r="I11" s="28" t="s">
        <v>296</v>
      </c>
      <c r="J11" s="28" t="s">
        <v>461</v>
      </c>
      <c r="K11" s="28">
        <v>34</v>
      </c>
      <c r="L11" s="145"/>
      <c r="M11" s="131"/>
    </row>
    <row r="12" spans="1:13" s="97" customFormat="1" ht="14.25" customHeight="1">
      <c r="A12" s="135"/>
      <c r="B12" s="126"/>
      <c r="C12" s="28" t="s">
        <v>458</v>
      </c>
      <c r="D12" s="28" t="s">
        <v>30</v>
      </c>
      <c r="E12" s="28" t="s">
        <v>462</v>
      </c>
      <c r="F12" s="28">
        <f>F11</f>
        <v>900</v>
      </c>
      <c r="G12" s="28">
        <f>G11</f>
        <v>1700</v>
      </c>
      <c r="H12" s="28">
        <f>G11</f>
        <v>1700</v>
      </c>
      <c r="I12" s="28" t="s">
        <v>296</v>
      </c>
      <c r="J12" s="28" t="s">
        <v>461</v>
      </c>
      <c r="K12" s="28">
        <v>38</v>
      </c>
      <c r="L12" s="145"/>
      <c r="M12" s="131"/>
    </row>
    <row r="13" spans="1:13" s="97" customFormat="1" ht="14.25" customHeight="1">
      <c r="A13" s="135"/>
      <c r="B13" s="126"/>
      <c r="C13" s="28" t="s">
        <v>458</v>
      </c>
      <c r="D13" s="28" t="s">
        <v>297</v>
      </c>
      <c r="E13" s="28" t="s">
        <v>463</v>
      </c>
      <c r="F13" s="28">
        <f>F11</f>
        <v>900</v>
      </c>
      <c r="G13" s="28">
        <f>G11</f>
        <v>1700</v>
      </c>
      <c r="H13" s="28">
        <f>G11</f>
        <v>1700</v>
      </c>
      <c r="I13" s="28" t="s">
        <v>296</v>
      </c>
      <c r="J13" s="28" t="s">
        <v>461</v>
      </c>
      <c r="K13" s="28">
        <v>33</v>
      </c>
      <c r="L13" s="145"/>
      <c r="M13" s="131"/>
    </row>
    <row r="14" spans="1:13" s="97" customFormat="1" ht="14.25" customHeight="1">
      <c r="A14" s="135"/>
      <c r="B14" s="126"/>
      <c r="C14" s="28" t="s">
        <v>458</v>
      </c>
      <c r="D14" s="28" t="s">
        <v>32</v>
      </c>
      <c r="E14" s="28" t="s">
        <v>464</v>
      </c>
      <c r="F14" s="28">
        <v>900</v>
      </c>
      <c r="G14" s="28">
        <v>1700</v>
      </c>
      <c r="H14" s="28">
        <v>1700</v>
      </c>
      <c r="I14" s="28">
        <v>3</v>
      </c>
      <c r="J14" s="28" t="s">
        <v>465</v>
      </c>
      <c r="K14" s="28">
        <v>37</v>
      </c>
      <c r="L14" s="145"/>
      <c r="M14" s="131"/>
    </row>
    <row r="15" spans="1:13" s="97" customFormat="1" ht="14.25" customHeight="1">
      <c r="A15" s="135"/>
      <c r="B15" s="126"/>
      <c r="C15" s="28" t="s">
        <v>458</v>
      </c>
      <c r="D15" s="28" t="s">
        <v>34</v>
      </c>
      <c r="E15" s="28" t="s">
        <v>466</v>
      </c>
      <c r="F15" s="28">
        <f>F14</f>
        <v>900</v>
      </c>
      <c r="G15" s="28">
        <f>G14</f>
        <v>1700</v>
      </c>
      <c r="H15" s="28">
        <f>G14</f>
        <v>1700</v>
      </c>
      <c r="I15" s="28" t="s">
        <v>296</v>
      </c>
      <c r="J15" s="28" t="s">
        <v>461</v>
      </c>
      <c r="K15" s="28">
        <v>38</v>
      </c>
      <c r="L15" s="145"/>
      <c r="M15" s="131"/>
    </row>
    <row r="16" spans="1:13" s="97" customFormat="1" ht="14.25" customHeight="1">
      <c r="A16" s="135"/>
      <c r="B16" s="126"/>
      <c r="C16" s="28" t="s">
        <v>467</v>
      </c>
      <c r="D16" s="28" t="s">
        <v>35</v>
      </c>
      <c r="E16" s="28" t="s">
        <v>468</v>
      </c>
      <c r="F16" s="28">
        <v>900</v>
      </c>
      <c r="G16" s="28">
        <v>1700</v>
      </c>
      <c r="H16" s="28">
        <v>1700</v>
      </c>
      <c r="I16" s="28" t="s">
        <v>296</v>
      </c>
      <c r="J16" s="28" t="s">
        <v>461</v>
      </c>
      <c r="K16" s="28">
        <v>36</v>
      </c>
      <c r="L16" s="145"/>
      <c r="M16" s="131"/>
    </row>
    <row r="17" spans="1:13" s="97" customFormat="1" ht="14.25" customHeight="1">
      <c r="A17" s="135"/>
      <c r="B17" s="126"/>
      <c r="C17" s="28" t="s">
        <v>469</v>
      </c>
      <c r="D17" s="29" t="s">
        <v>1008</v>
      </c>
      <c r="E17" s="29" t="s">
        <v>1009</v>
      </c>
      <c r="F17" s="28" t="s">
        <v>1002</v>
      </c>
      <c r="G17" s="28" t="s">
        <v>1002</v>
      </c>
      <c r="H17" s="28" t="s">
        <v>1002</v>
      </c>
      <c r="I17" s="28">
        <v>3</v>
      </c>
      <c r="J17" s="28" t="s">
        <v>1010</v>
      </c>
      <c r="K17" s="28">
        <v>45</v>
      </c>
      <c r="L17" s="145"/>
      <c r="M17" s="131"/>
    </row>
    <row r="18" spans="1:13" s="97" customFormat="1" ht="14.25" customHeight="1">
      <c r="A18" s="135"/>
      <c r="B18" s="126"/>
      <c r="C18" s="28" t="s">
        <v>470</v>
      </c>
      <c r="D18" s="28" t="s">
        <v>36</v>
      </c>
      <c r="E18" s="28" t="s">
        <v>471</v>
      </c>
      <c r="F18" s="28">
        <v>900</v>
      </c>
      <c r="G18" s="28">
        <v>1700</v>
      </c>
      <c r="H18" s="28">
        <v>1700</v>
      </c>
      <c r="I18" s="28">
        <v>3</v>
      </c>
      <c r="J18" s="28" t="s">
        <v>465</v>
      </c>
      <c r="K18" s="28">
        <v>30</v>
      </c>
      <c r="L18" s="145"/>
      <c r="M18" s="131"/>
    </row>
    <row r="19" spans="1:13" s="97" customFormat="1" ht="14.25" customHeight="1">
      <c r="A19" s="135"/>
      <c r="B19" s="126"/>
      <c r="C19" s="28" t="s">
        <v>472</v>
      </c>
      <c r="D19" s="28" t="s">
        <v>321</v>
      </c>
      <c r="E19" s="28" t="s">
        <v>473</v>
      </c>
      <c r="F19" s="28">
        <v>950</v>
      </c>
      <c r="G19" s="28">
        <v>1800</v>
      </c>
      <c r="H19" s="28">
        <v>1800</v>
      </c>
      <c r="I19" s="28">
        <v>3</v>
      </c>
      <c r="J19" s="28" t="s">
        <v>1006</v>
      </c>
      <c r="K19" s="28">
        <v>28</v>
      </c>
      <c r="L19" s="145"/>
      <c r="M19" s="131"/>
    </row>
    <row r="20" spans="1:13" s="97" customFormat="1" ht="14.25" customHeight="1">
      <c r="A20" s="135"/>
      <c r="B20" s="126"/>
      <c r="C20" s="28" t="s">
        <v>474</v>
      </c>
      <c r="D20" s="28" t="s">
        <v>37</v>
      </c>
      <c r="E20" s="28" t="s">
        <v>475</v>
      </c>
      <c r="F20" s="28">
        <v>1725</v>
      </c>
      <c r="G20" s="28">
        <v>2850</v>
      </c>
      <c r="H20" s="28">
        <v>2850</v>
      </c>
      <c r="I20" s="28">
        <v>5</v>
      </c>
      <c r="J20" s="28" t="s">
        <v>461</v>
      </c>
      <c r="K20" s="28">
        <v>42</v>
      </c>
      <c r="L20" s="146" t="s">
        <v>1125</v>
      </c>
      <c r="M20" s="130">
        <v>43404</v>
      </c>
    </row>
    <row r="21" spans="1:13" s="97" customFormat="1" ht="14.25" customHeight="1">
      <c r="A21" s="135"/>
      <c r="B21" s="126"/>
      <c r="C21" s="28" t="s">
        <v>476</v>
      </c>
      <c r="D21" s="28" t="s">
        <v>38</v>
      </c>
      <c r="E21" s="28" t="s">
        <v>477</v>
      </c>
      <c r="F21" s="28">
        <v>1400</v>
      </c>
      <c r="G21" s="28">
        <v>2400</v>
      </c>
      <c r="H21" s="28">
        <v>2400</v>
      </c>
      <c r="I21" s="28">
        <v>5</v>
      </c>
      <c r="J21" s="28" t="s">
        <v>1011</v>
      </c>
      <c r="K21" s="28">
        <v>35</v>
      </c>
      <c r="L21" s="145"/>
      <c r="M21" s="131"/>
    </row>
    <row r="22" spans="1:13" s="97" customFormat="1" ht="14.25" customHeight="1">
      <c r="A22" s="135"/>
      <c r="B22" s="126"/>
      <c r="C22" s="28" t="s">
        <v>478</v>
      </c>
      <c r="D22" s="28" t="s">
        <v>479</v>
      </c>
      <c r="E22" s="28" t="s">
        <v>478</v>
      </c>
      <c r="F22" s="28" t="s">
        <v>1012</v>
      </c>
      <c r="G22" s="28" t="s">
        <v>1012</v>
      </c>
      <c r="H22" s="28" t="s">
        <v>1012</v>
      </c>
      <c r="I22" s="28">
        <v>5</v>
      </c>
      <c r="J22" s="28" t="s">
        <v>461</v>
      </c>
      <c r="K22" s="28">
        <v>42</v>
      </c>
      <c r="L22" s="145"/>
      <c r="M22" s="131"/>
    </row>
    <row r="23" spans="1:13" s="97" customFormat="1" ht="14.25" customHeight="1">
      <c r="A23" s="135"/>
      <c r="B23" s="126"/>
      <c r="C23" s="28" t="s">
        <v>478</v>
      </c>
      <c r="D23" s="29" t="s">
        <v>1013</v>
      </c>
      <c r="E23" s="28" t="s">
        <v>478</v>
      </c>
      <c r="F23" s="28">
        <v>1725</v>
      </c>
      <c r="G23" s="28">
        <v>2850</v>
      </c>
      <c r="H23" s="28">
        <v>2850</v>
      </c>
      <c r="I23" s="28">
        <v>5</v>
      </c>
      <c r="J23" s="28" t="s">
        <v>461</v>
      </c>
      <c r="K23" s="28">
        <v>43</v>
      </c>
      <c r="L23" s="145"/>
      <c r="M23" s="131"/>
    </row>
    <row r="24" spans="1:13" s="97" customFormat="1" ht="13.5" customHeight="1">
      <c r="A24" s="135"/>
      <c r="B24" s="126"/>
      <c r="C24" s="28" t="s">
        <v>480</v>
      </c>
      <c r="D24" s="28" t="s">
        <v>39</v>
      </c>
      <c r="E24" s="28" t="s">
        <v>481</v>
      </c>
      <c r="F24" s="28">
        <v>1725</v>
      </c>
      <c r="G24" s="28">
        <v>2850</v>
      </c>
      <c r="H24" s="28">
        <v>2850</v>
      </c>
      <c r="I24" s="28">
        <v>5</v>
      </c>
      <c r="J24" s="28" t="s">
        <v>461</v>
      </c>
      <c r="K24" s="28">
        <v>42</v>
      </c>
      <c r="L24" s="145"/>
      <c r="M24" s="131"/>
    </row>
    <row r="25" spans="1:13" s="97" customFormat="1" ht="1.5" hidden="1" customHeight="1">
      <c r="A25" s="135"/>
      <c r="B25" s="126"/>
      <c r="C25" s="28" t="s">
        <v>480</v>
      </c>
      <c r="D25" s="30" t="s">
        <v>40</v>
      </c>
      <c r="E25" s="30" t="s">
        <v>482</v>
      </c>
      <c r="F25" s="28">
        <v>1500</v>
      </c>
      <c r="G25" s="28">
        <v>1400</v>
      </c>
      <c r="H25" s="28">
        <v>2800</v>
      </c>
      <c r="I25" s="30" t="s">
        <v>298</v>
      </c>
      <c r="J25" s="28" t="s">
        <v>298</v>
      </c>
      <c r="K25" s="30" t="s">
        <v>298</v>
      </c>
      <c r="L25" s="145"/>
      <c r="M25" s="131"/>
    </row>
    <row r="26" spans="1:13" s="97" customFormat="1" ht="14.25" hidden="1" customHeight="1">
      <c r="A26" s="135"/>
      <c r="B26" s="126"/>
      <c r="C26" s="28" t="s">
        <v>480</v>
      </c>
      <c r="D26" s="30" t="s">
        <v>41</v>
      </c>
      <c r="E26" s="30" t="s">
        <v>483</v>
      </c>
      <c r="F26" s="28">
        <v>1500</v>
      </c>
      <c r="G26" s="28">
        <v>1400</v>
      </c>
      <c r="H26" s="28">
        <v>2800</v>
      </c>
      <c r="I26" s="30" t="s">
        <v>298</v>
      </c>
      <c r="J26" s="28" t="s">
        <v>298</v>
      </c>
      <c r="K26" s="30" t="s">
        <v>298</v>
      </c>
      <c r="L26" s="145"/>
      <c r="M26" s="131"/>
    </row>
    <row r="27" spans="1:13" s="97" customFormat="1" ht="14.25" customHeight="1">
      <c r="A27" s="135"/>
      <c r="B27" s="126"/>
      <c r="C27" s="28" t="s">
        <v>484</v>
      </c>
      <c r="D27" s="28" t="s">
        <v>299</v>
      </c>
      <c r="E27" s="104" t="s">
        <v>1120</v>
      </c>
      <c r="F27" s="28">
        <v>1175</v>
      </c>
      <c r="G27" s="28">
        <v>1850</v>
      </c>
      <c r="H27" s="28">
        <v>1850</v>
      </c>
      <c r="I27" s="28">
        <v>3</v>
      </c>
      <c r="J27" s="28" t="s">
        <v>1014</v>
      </c>
      <c r="K27" s="28">
        <v>32</v>
      </c>
      <c r="L27" s="145"/>
      <c r="M27" s="131"/>
    </row>
    <row r="28" spans="1:13" s="97" customFormat="1" ht="15" customHeight="1">
      <c r="A28" s="135"/>
      <c r="B28" s="126"/>
      <c r="C28" s="28" t="s">
        <v>484</v>
      </c>
      <c r="D28" s="29" t="s">
        <v>1015</v>
      </c>
      <c r="E28" s="28" t="s">
        <v>485</v>
      </c>
      <c r="F28" s="28">
        <v>1175</v>
      </c>
      <c r="G28" s="28">
        <v>1850</v>
      </c>
      <c r="H28" s="28">
        <v>1850</v>
      </c>
      <c r="I28" s="28">
        <v>5</v>
      </c>
      <c r="J28" s="28" t="s">
        <v>486</v>
      </c>
      <c r="K28" s="28">
        <v>28</v>
      </c>
      <c r="L28" s="145"/>
      <c r="M28" s="131"/>
    </row>
    <row r="29" spans="1:13" s="97" customFormat="1" ht="0.75" hidden="1" customHeight="1">
      <c r="A29" s="135"/>
      <c r="B29" s="126"/>
      <c r="C29" s="28" t="s">
        <v>484</v>
      </c>
      <c r="D29" s="30" t="s">
        <v>43</v>
      </c>
      <c r="E29" s="30" t="s">
        <v>487</v>
      </c>
      <c r="F29" s="28">
        <v>1050</v>
      </c>
      <c r="G29" s="28">
        <v>2000</v>
      </c>
      <c r="H29" s="28">
        <v>2000</v>
      </c>
      <c r="I29" s="30" t="s">
        <v>298</v>
      </c>
      <c r="J29" s="30" t="s">
        <v>298</v>
      </c>
      <c r="K29" s="30" t="s">
        <v>298</v>
      </c>
      <c r="L29" s="145"/>
      <c r="M29" s="131"/>
    </row>
    <row r="30" spans="1:13" s="97" customFormat="1" ht="13.5" customHeight="1">
      <c r="A30" s="135"/>
      <c r="B30" s="126"/>
      <c r="C30" s="28" t="s">
        <v>488</v>
      </c>
      <c r="D30" s="31" t="s">
        <v>357</v>
      </c>
      <c r="E30" s="30" t="s">
        <v>489</v>
      </c>
      <c r="F30" s="28">
        <v>1025</v>
      </c>
      <c r="G30" s="28">
        <v>1800</v>
      </c>
      <c r="H30" s="28">
        <v>1800</v>
      </c>
      <c r="I30" s="28">
        <v>5</v>
      </c>
      <c r="J30" s="30" t="s">
        <v>1016</v>
      </c>
      <c r="K30" s="30">
        <v>33</v>
      </c>
      <c r="L30" s="145"/>
      <c r="M30" s="131"/>
    </row>
    <row r="31" spans="1:13" s="97" customFormat="1" ht="0.75" hidden="1" customHeight="1">
      <c r="A31" s="135"/>
      <c r="B31" s="126"/>
      <c r="C31" s="28" t="s">
        <v>490</v>
      </c>
      <c r="D31" s="30" t="s">
        <v>44</v>
      </c>
      <c r="E31" s="30" t="s">
        <v>491</v>
      </c>
      <c r="F31" s="28">
        <v>1050</v>
      </c>
      <c r="G31" s="28">
        <v>2000</v>
      </c>
      <c r="H31" s="28">
        <v>2000</v>
      </c>
      <c r="I31" s="30" t="s">
        <v>18</v>
      </c>
      <c r="J31" s="30" t="s">
        <v>18</v>
      </c>
      <c r="K31" s="30" t="s">
        <v>18</v>
      </c>
      <c r="L31" s="145"/>
      <c r="M31" s="131"/>
    </row>
    <row r="32" spans="1:13" s="97" customFormat="1" ht="14.25" customHeight="1">
      <c r="A32" s="135"/>
      <c r="B32" s="126"/>
      <c r="C32" s="28" t="s">
        <v>492</v>
      </c>
      <c r="D32" s="30" t="s">
        <v>45</v>
      </c>
      <c r="E32" s="30" t="s">
        <v>493</v>
      </c>
      <c r="F32" s="40">
        <v>1025</v>
      </c>
      <c r="G32" s="40">
        <v>1700</v>
      </c>
      <c r="H32" s="40">
        <v>1700</v>
      </c>
      <c r="I32" s="28">
        <v>5</v>
      </c>
      <c r="J32" s="30" t="s">
        <v>494</v>
      </c>
      <c r="K32" s="30">
        <v>35</v>
      </c>
      <c r="L32" s="145"/>
      <c r="M32" s="131"/>
    </row>
    <row r="33" spans="1:13" s="97" customFormat="1" ht="14.25" customHeight="1">
      <c r="A33" s="135"/>
      <c r="B33" s="126"/>
      <c r="C33" s="28" t="s">
        <v>492</v>
      </c>
      <c r="D33" s="28" t="s">
        <v>495</v>
      </c>
      <c r="E33" s="28" t="s">
        <v>496</v>
      </c>
      <c r="F33" s="40">
        <v>1025</v>
      </c>
      <c r="G33" s="40">
        <v>1700</v>
      </c>
      <c r="H33" s="40">
        <v>1700</v>
      </c>
      <c r="I33" s="28">
        <v>5</v>
      </c>
      <c r="J33" s="30" t="s">
        <v>494</v>
      </c>
      <c r="K33" s="30">
        <v>35</v>
      </c>
      <c r="L33" s="145"/>
      <c r="M33" s="131"/>
    </row>
    <row r="34" spans="1:13" s="97" customFormat="1" ht="14.25" customHeight="1">
      <c r="A34" s="135"/>
      <c r="B34" s="126"/>
      <c r="C34" s="28" t="s">
        <v>492</v>
      </c>
      <c r="D34" s="28" t="s">
        <v>46</v>
      </c>
      <c r="E34" s="28" t="s">
        <v>497</v>
      </c>
      <c r="F34" s="40">
        <v>925</v>
      </c>
      <c r="G34" s="40">
        <v>1600</v>
      </c>
      <c r="H34" s="40">
        <v>1600</v>
      </c>
      <c r="I34" s="28">
        <v>5</v>
      </c>
      <c r="J34" s="103" t="s">
        <v>1117</v>
      </c>
      <c r="K34" s="30">
        <v>32</v>
      </c>
      <c r="L34" s="145"/>
      <c r="M34" s="131"/>
    </row>
    <row r="35" spans="1:13" s="97" customFormat="1" ht="14.25" customHeight="1">
      <c r="A35" s="135"/>
      <c r="B35" s="126"/>
      <c r="C35" s="28" t="s">
        <v>492</v>
      </c>
      <c r="D35" s="28" t="s">
        <v>300</v>
      </c>
      <c r="E35" s="28" t="s">
        <v>1017</v>
      </c>
      <c r="F35" s="40">
        <v>975</v>
      </c>
      <c r="G35" s="40">
        <v>1700</v>
      </c>
      <c r="H35" s="40">
        <v>1700</v>
      </c>
      <c r="I35" s="28">
        <v>3</v>
      </c>
      <c r="J35" s="30" t="s">
        <v>1018</v>
      </c>
      <c r="K35" s="30">
        <v>37</v>
      </c>
      <c r="L35" s="145"/>
      <c r="M35" s="131"/>
    </row>
    <row r="36" spans="1:13" s="97" customFormat="1" ht="14.25" customHeight="1">
      <c r="A36" s="135"/>
      <c r="B36" s="126"/>
      <c r="C36" s="28" t="s">
        <v>492</v>
      </c>
      <c r="D36" s="29" t="s">
        <v>301</v>
      </c>
      <c r="E36" s="29" t="s">
        <v>1019</v>
      </c>
      <c r="F36" s="40">
        <v>925</v>
      </c>
      <c r="G36" s="40">
        <v>1600</v>
      </c>
      <c r="H36" s="40">
        <v>1600</v>
      </c>
      <c r="I36" s="28">
        <v>5</v>
      </c>
      <c r="J36" s="30" t="s">
        <v>494</v>
      </c>
      <c r="K36" s="30">
        <v>35</v>
      </c>
      <c r="L36" s="145"/>
      <c r="M36" s="131"/>
    </row>
    <row r="37" spans="1:13" s="97" customFormat="1" ht="14.25" customHeight="1">
      <c r="A37" s="135"/>
      <c r="B37" s="126"/>
      <c r="C37" s="28" t="s">
        <v>492</v>
      </c>
      <c r="D37" s="28" t="s">
        <v>47</v>
      </c>
      <c r="E37" s="28" t="s">
        <v>498</v>
      </c>
      <c r="F37" s="40">
        <v>975</v>
      </c>
      <c r="G37" s="40">
        <v>1700</v>
      </c>
      <c r="H37" s="40">
        <v>1700</v>
      </c>
      <c r="I37" s="28">
        <v>5</v>
      </c>
      <c r="J37" s="30" t="s">
        <v>494</v>
      </c>
      <c r="K37" s="30">
        <v>35</v>
      </c>
      <c r="L37" s="145"/>
      <c r="M37" s="131"/>
    </row>
    <row r="38" spans="1:13" s="97" customFormat="1" ht="14.25" customHeight="1">
      <c r="A38" s="135"/>
      <c r="B38" s="126"/>
      <c r="C38" s="28" t="s">
        <v>492</v>
      </c>
      <c r="D38" s="28" t="s">
        <v>285</v>
      </c>
      <c r="E38" s="28" t="s">
        <v>499</v>
      </c>
      <c r="F38" s="40">
        <v>925</v>
      </c>
      <c r="G38" s="40">
        <v>1700</v>
      </c>
      <c r="H38" s="40">
        <v>1700</v>
      </c>
      <c r="I38" s="28">
        <v>5</v>
      </c>
      <c r="J38" s="30" t="s">
        <v>494</v>
      </c>
      <c r="K38" s="30">
        <v>34</v>
      </c>
      <c r="L38" s="145"/>
      <c r="M38" s="131"/>
    </row>
    <row r="39" spans="1:13" s="97" customFormat="1" ht="14.25" customHeight="1">
      <c r="A39" s="135"/>
      <c r="B39" s="126"/>
      <c r="C39" s="28" t="s">
        <v>492</v>
      </c>
      <c r="D39" s="28" t="s">
        <v>48</v>
      </c>
      <c r="E39" s="28" t="s">
        <v>500</v>
      </c>
      <c r="F39" s="40">
        <v>925</v>
      </c>
      <c r="G39" s="40">
        <v>1600</v>
      </c>
      <c r="H39" s="40">
        <v>1600</v>
      </c>
      <c r="I39" s="28">
        <v>5</v>
      </c>
      <c r="J39" s="30" t="s">
        <v>494</v>
      </c>
      <c r="K39" s="30">
        <v>36</v>
      </c>
      <c r="L39" s="145"/>
      <c r="M39" s="131"/>
    </row>
    <row r="40" spans="1:13" s="97" customFormat="1" ht="14.25" customHeight="1">
      <c r="A40" s="135"/>
      <c r="B40" s="126"/>
      <c r="C40" s="28" t="s">
        <v>501</v>
      </c>
      <c r="D40" s="28" t="s">
        <v>49</v>
      </c>
      <c r="E40" s="28" t="s">
        <v>502</v>
      </c>
      <c r="F40" s="28">
        <v>875</v>
      </c>
      <c r="G40" s="28">
        <v>1650</v>
      </c>
      <c r="H40" s="28">
        <v>1650</v>
      </c>
      <c r="I40" s="28">
        <v>5</v>
      </c>
      <c r="J40" s="30" t="s">
        <v>494</v>
      </c>
      <c r="K40" s="30">
        <v>35</v>
      </c>
      <c r="L40" s="145"/>
      <c r="M40" s="131"/>
    </row>
    <row r="41" spans="1:13" s="97" customFormat="1" ht="14.25" customHeight="1">
      <c r="A41" s="135"/>
      <c r="B41" s="126"/>
      <c r="C41" s="28" t="s">
        <v>501</v>
      </c>
      <c r="D41" s="28" t="s">
        <v>50</v>
      </c>
      <c r="E41" s="28" t="s">
        <v>461</v>
      </c>
      <c r="F41" s="28">
        <v>850</v>
      </c>
      <c r="G41" s="28">
        <v>1550</v>
      </c>
      <c r="H41" s="28">
        <v>1550</v>
      </c>
      <c r="I41" s="28" t="s">
        <v>296</v>
      </c>
      <c r="J41" s="28" t="s">
        <v>1006</v>
      </c>
      <c r="K41" s="28">
        <v>28</v>
      </c>
      <c r="L41" s="145"/>
      <c r="M41" s="131"/>
    </row>
    <row r="42" spans="1:13" s="97" customFormat="1" ht="14.25" customHeight="1">
      <c r="A42" s="135"/>
      <c r="B42" s="126"/>
      <c r="C42" s="28" t="s">
        <v>503</v>
      </c>
      <c r="D42" s="29" t="s">
        <v>302</v>
      </c>
      <c r="E42" s="28" t="s">
        <v>504</v>
      </c>
      <c r="F42" s="40">
        <v>1025</v>
      </c>
      <c r="G42" s="40">
        <v>1800</v>
      </c>
      <c r="H42" s="40">
        <v>1800</v>
      </c>
      <c r="I42" s="28">
        <v>5</v>
      </c>
      <c r="J42" s="28" t="s">
        <v>461</v>
      </c>
      <c r="K42" s="28">
        <v>35</v>
      </c>
      <c r="L42" s="145"/>
      <c r="M42" s="131"/>
    </row>
    <row r="43" spans="1:13" s="97" customFormat="1" ht="14.25" customHeight="1">
      <c r="A43" s="135"/>
      <c r="B43" s="126"/>
      <c r="C43" s="28" t="s">
        <v>505</v>
      </c>
      <c r="D43" s="28" t="s">
        <v>51</v>
      </c>
      <c r="E43" s="28" t="s">
        <v>506</v>
      </c>
      <c r="F43" s="28">
        <v>1125</v>
      </c>
      <c r="G43" s="28">
        <v>1700</v>
      </c>
      <c r="H43" s="28">
        <v>1700</v>
      </c>
      <c r="I43" s="28">
        <v>5</v>
      </c>
      <c r="J43" s="28" t="s">
        <v>1006</v>
      </c>
      <c r="K43" s="28">
        <v>28</v>
      </c>
      <c r="L43" s="145"/>
      <c r="M43" s="131"/>
    </row>
    <row r="44" spans="1:13" s="97" customFormat="1" ht="14.25" customHeight="1">
      <c r="A44" s="135"/>
      <c r="B44" s="126"/>
      <c r="C44" s="28" t="s">
        <v>505</v>
      </c>
      <c r="D44" s="29" t="s">
        <v>303</v>
      </c>
      <c r="E44" s="28" t="s">
        <v>507</v>
      </c>
      <c r="F44" s="28">
        <v>1125</v>
      </c>
      <c r="G44" s="28">
        <v>1700</v>
      </c>
      <c r="H44" s="28">
        <v>1700</v>
      </c>
      <c r="I44" s="28">
        <v>5</v>
      </c>
      <c r="J44" s="28" t="s">
        <v>486</v>
      </c>
      <c r="K44" s="28">
        <v>25</v>
      </c>
      <c r="L44" s="145"/>
      <c r="M44" s="131"/>
    </row>
    <row r="45" spans="1:13" s="97" customFormat="1" ht="14.25" customHeight="1">
      <c r="A45" s="135"/>
      <c r="B45" s="126"/>
      <c r="C45" s="28" t="s">
        <v>508</v>
      </c>
      <c r="D45" s="29" t="s">
        <v>304</v>
      </c>
      <c r="E45" s="28" t="s">
        <v>509</v>
      </c>
      <c r="F45" s="28">
        <v>1275</v>
      </c>
      <c r="G45" s="28">
        <v>1750</v>
      </c>
      <c r="H45" s="28">
        <v>1750</v>
      </c>
      <c r="I45" s="28">
        <v>5</v>
      </c>
      <c r="J45" s="28" t="s">
        <v>461</v>
      </c>
      <c r="K45" s="28">
        <v>35</v>
      </c>
      <c r="L45" s="145"/>
      <c r="M45" s="131"/>
    </row>
    <row r="46" spans="1:13" s="97" customFormat="1" ht="14.25" customHeight="1">
      <c r="A46" s="135"/>
      <c r="B46" s="126"/>
      <c r="C46" s="28" t="s">
        <v>510</v>
      </c>
      <c r="D46" s="28" t="s">
        <v>52</v>
      </c>
      <c r="E46" s="28" t="s">
        <v>511</v>
      </c>
      <c r="F46" s="28">
        <v>1075</v>
      </c>
      <c r="G46" s="28">
        <v>1750</v>
      </c>
      <c r="H46" s="28">
        <v>1750</v>
      </c>
      <c r="I46" s="28">
        <v>5</v>
      </c>
      <c r="J46" s="28" t="s">
        <v>461</v>
      </c>
      <c r="K46" s="28">
        <v>35</v>
      </c>
      <c r="L46" s="145"/>
      <c r="M46" s="131"/>
    </row>
    <row r="47" spans="1:13" s="97" customFormat="1" ht="14.25" customHeight="1">
      <c r="A47" s="135"/>
      <c r="B47" s="126"/>
      <c r="C47" s="28" t="s">
        <v>512</v>
      </c>
      <c r="D47" s="28" t="s">
        <v>53</v>
      </c>
      <c r="E47" s="28" t="s">
        <v>513</v>
      </c>
      <c r="F47" s="28">
        <v>1075</v>
      </c>
      <c r="G47" s="28">
        <v>1750</v>
      </c>
      <c r="H47" s="28">
        <v>1750</v>
      </c>
      <c r="I47" s="28">
        <v>5</v>
      </c>
      <c r="J47" s="28" t="s">
        <v>461</v>
      </c>
      <c r="K47" s="28">
        <v>36</v>
      </c>
      <c r="L47" s="145"/>
      <c r="M47" s="131"/>
    </row>
    <row r="48" spans="1:13" s="97" customFormat="1" ht="14.25" customHeight="1">
      <c r="A48" s="135"/>
      <c r="B48" s="126"/>
      <c r="C48" s="28" t="s">
        <v>514</v>
      </c>
      <c r="D48" s="28" t="s">
        <v>54</v>
      </c>
      <c r="E48" s="28" t="s">
        <v>515</v>
      </c>
      <c r="F48" s="28">
        <v>1225</v>
      </c>
      <c r="G48" s="28">
        <v>1750</v>
      </c>
      <c r="H48" s="28">
        <v>1750</v>
      </c>
      <c r="I48" s="28">
        <v>5</v>
      </c>
      <c r="J48" s="28" t="s">
        <v>461</v>
      </c>
      <c r="K48" s="28">
        <v>35</v>
      </c>
      <c r="L48" s="145"/>
      <c r="M48" s="131"/>
    </row>
    <row r="49" spans="1:13" s="97" customFormat="1" ht="14.25" customHeight="1">
      <c r="A49" s="135"/>
      <c r="B49" s="126"/>
      <c r="C49" s="28" t="s">
        <v>516</v>
      </c>
      <c r="D49" s="28" t="s">
        <v>55</v>
      </c>
      <c r="E49" s="28" t="s">
        <v>517</v>
      </c>
      <c r="F49" s="28">
        <v>1325</v>
      </c>
      <c r="G49" s="28">
        <v>1950</v>
      </c>
      <c r="H49" s="28">
        <v>1950</v>
      </c>
      <c r="I49" s="28">
        <v>5</v>
      </c>
      <c r="J49" s="28" t="s">
        <v>461</v>
      </c>
      <c r="K49" s="28">
        <v>37</v>
      </c>
      <c r="L49" s="145"/>
      <c r="M49" s="131"/>
    </row>
    <row r="50" spans="1:13" s="97" customFormat="1" ht="14.25" customHeight="1">
      <c r="A50" s="12"/>
      <c r="B50" s="12"/>
      <c r="C50" s="28"/>
      <c r="D50" s="28"/>
      <c r="E50" s="28"/>
      <c r="F50" s="28"/>
      <c r="G50" s="28"/>
      <c r="H50" s="28"/>
      <c r="I50" s="28"/>
      <c r="J50" s="28"/>
      <c r="K50" s="28"/>
      <c r="L50" s="38"/>
    </row>
    <row r="51" spans="1:13" s="97" customFormat="1" ht="14.25" customHeight="1">
      <c r="A51" s="126" t="s">
        <v>518</v>
      </c>
      <c r="B51" s="126"/>
      <c r="C51" s="28" t="s">
        <v>519</v>
      </c>
      <c r="D51" s="30" t="s">
        <v>58</v>
      </c>
      <c r="E51" s="30" t="s">
        <v>520</v>
      </c>
      <c r="F51" s="28">
        <v>675</v>
      </c>
      <c r="G51" s="28">
        <v>1250</v>
      </c>
      <c r="H51" s="28">
        <v>1300</v>
      </c>
      <c r="I51" s="31" t="s">
        <v>305</v>
      </c>
      <c r="J51" s="30" t="s">
        <v>521</v>
      </c>
      <c r="K51" s="30">
        <v>36</v>
      </c>
      <c r="L51" s="141" t="s">
        <v>1020</v>
      </c>
      <c r="M51" s="150">
        <v>43404</v>
      </c>
    </row>
    <row r="52" spans="1:13" s="97" customFormat="1" ht="0.75" customHeight="1">
      <c r="A52" s="126"/>
      <c r="B52" s="126"/>
      <c r="C52" s="28" t="s">
        <v>519</v>
      </c>
      <c r="D52" s="30" t="s">
        <v>60</v>
      </c>
      <c r="E52" s="30" t="s">
        <v>522</v>
      </c>
      <c r="F52" s="28">
        <v>900</v>
      </c>
      <c r="G52" s="28">
        <v>1700</v>
      </c>
      <c r="H52" s="28">
        <v>2200</v>
      </c>
      <c r="I52" s="30" t="s">
        <v>18</v>
      </c>
      <c r="J52" s="30" t="s">
        <v>18</v>
      </c>
      <c r="K52" s="30" t="s">
        <v>18</v>
      </c>
      <c r="L52" s="141"/>
      <c r="M52" s="150"/>
    </row>
    <row r="53" spans="1:13" s="97" customFormat="1" ht="14.25" customHeight="1">
      <c r="A53" s="126"/>
      <c r="B53" s="126"/>
      <c r="C53" s="28" t="s">
        <v>1021</v>
      </c>
      <c r="D53" s="30" t="s">
        <v>306</v>
      </c>
      <c r="E53" s="30" t="s">
        <v>1022</v>
      </c>
      <c r="F53" s="28">
        <f>F51</f>
        <v>675</v>
      </c>
      <c r="G53" s="28">
        <f>G51</f>
        <v>1250</v>
      </c>
      <c r="H53" s="28">
        <f>H51</f>
        <v>1300</v>
      </c>
      <c r="I53" s="30">
        <v>3</v>
      </c>
      <c r="J53" s="30" t="s">
        <v>1018</v>
      </c>
      <c r="K53" s="30">
        <v>35</v>
      </c>
      <c r="L53" s="141"/>
      <c r="M53" s="150"/>
    </row>
    <row r="54" spans="1:13" s="97" customFormat="1" ht="13.5" customHeight="1">
      <c r="A54" s="126"/>
      <c r="B54" s="126"/>
      <c r="C54" s="28" t="s">
        <v>523</v>
      </c>
      <c r="D54" s="31" t="s">
        <v>307</v>
      </c>
      <c r="E54" s="30" t="s">
        <v>524</v>
      </c>
      <c r="F54" s="28">
        <f>F51</f>
        <v>675</v>
      </c>
      <c r="G54" s="28">
        <f>G51</f>
        <v>1250</v>
      </c>
      <c r="H54" s="28">
        <f>H51</f>
        <v>1300</v>
      </c>
      <c r="I54" s="30">
        <v>3</v>
      </c>
      <c r="J54" s="30" t="s">
        <v>1018</v>
      </c>
      <c r="K54" s="30">
        <v>40</v>
      </c>
      <c r="L54" s="141"/>
      <c r="M54" s="150"/>
    </row>
    <row r="55" spans="1:13" s="97" customFormat="1" ht="0.75" customHeight="1">
      <c r="A55" s="126"/>
      <c r="B55" s="126"/>
      <c r="C55" s="28" t="s">
        <v>523</v>
      </c>
      <c r="D55" s="30" t="s">
        <v>67</v>
      </c>
      <c r="E55" s="30" t="s">
        <v>525</v>
      </c>
      <c r="F55" s="28">
        <v>800</v>
      </c>
      <c r="G55" s="28">
        <v>1500</v>
      </c>
      <c r="H55" s="28">
        <v>1600</v>
      </c>
      <c r="I55" s="30" t="s">
        <v>18</v>
      </c>
      <c r="J55" s="30" t="s">
        <v>18</v>
      </c>
      <c r="K55" s="30" t="s">
        <v>18</v>
      </c>
      <c r="L55" s="141"/>
      <c r="M55" s="150"/>
    </row>
    <row r="56" spans="1:13" s="97" customFormat="1" ht="14.25" customHeight="1">
      <c r="A56" s="126"/>
      <c r="B56" s="126"/>
      <c r="C56" s="28" t="s">
        <v>526</v>
      </c>
      <c r="D56" s="31" t="s">
        <v>308</v>
      </c>
      <c r="E56" s="30" t="s">
        <v>527</v>
      </c>
      <c r="F56" s="28">
        <f>F51</f>
        <v>675</v>
      </c>
      <c r="G56" s="28">
        <f>G51</f>
        <v>1250</v>
      </c>
      <c r="H56" s="28">
        <f>H51</f>
        <v>1300</v>
      </c>
      <c r="I56" s="30" t="s">
        <v>305</v>
      </c>
      <c r="J56" s="30" t="s">
        <v>521</v>
      </c>
      <c r="K56" s="30">
        <v>39</v>
      </c>
      <c r="L56" s="141"/>
      <c r="M56" s="150"/>
    </row>
    <row r="57" spans="1:13" s="97" customFormat="1" ht="14.25" customHeight="1">
      <c r="A57" s="126"/>
      <c r="B57" s="126"/>
      <c r="C57" s="28" t="s">
        <v>526</v>
      </c>
      <c r="D57" s="30" t="s">
        <v>71</v>
      </c>
      <c r="E57" s="30" t="s">
        <v>528</v>
      </c>
      <c r="F57" s="28">
        <f>F51</f>
        <v>675</v>
      </c>
      <c r="G57" s="28">
        <f>G51</f>
        <v>1250</v>
      </c>
      <c r="H57" s="28">
        <f>H51</f>
        <v>1300</v>
      </c>
      <c r="I57" s="30">
        <v>3</v>
      </c>
      <c r="J57" s="30" t="s">
        <v>1018</v>
      </c>
      <c r="K57" s="30">
        <v>42</v>
      </c>
      <c r="L57" s="141"/>
      <c r="M57" s="150"/>
    </row>
    <row r="58" spans="1:13" s="97" customFormat="1" ht="14.25" customHeight="1">
      <c r="A58" s="126"/>
      <c r="B58" s="126"/>
      <c r="C58" s="28" t="s">
        <v>456</v>
      </c>
      <c r="D58" s="31" t="s">
        <v>309</v>
      </c>
      <c r="E58" s="30" t="s">
        <v>529</v>
      </c>
      <c r="F58" s="28">
        <f>F51</f>
        <v>675</v>
      </c>
      <c r="G58" s="28">
        <f>G51</f>
        <v>1250</v>
      </c>
      <c r="H58" s="28">
        <f>H51</f>
        <v>1300</v>
      </c>
      <c r="I58" s="30">
        <v>1</v>
      </c>
      <c r="J58" s="30" t="s">
        <v>521</v>
      </c>
      <c r="K58" s="30">
        <v>41</v>
      </c>
      <c r="L58" s="141"/>
      <c r="M58" s="150"/>
    </row>
    <row r="59" spans="1:13" s="97" customFormat="1" ht="14.25" customHeight="1">
      <c r="A59" s="126"/>
      <c r="B59" s="32"/>
      <c r="C59" s="28" t="s">
        <v>1023</v>
      </c>
      <c r="D59" s="30" t="s">
        <v>310</v>
      </c>
      <c r="E59" s="30" t="s">
        <v>1024</v>
      </c>
      <c r="F59" s="28">
        <f>F51</f>
        <v>675</v>
      </c>
      <c r="G59" s="28">
        <f>G51</f>
        <v>1250</v>
      </c>
      <c r="H59" s="28">
        <f>H51</f>
        <v>1300</v>
      </c>
      <c r="I59" s="30">
        <v>3</v>
      </c>
      <c r="J59" s="30" t="s">
        <v>1018</v>
      </c>
      <c r="K59" s="30">
        <v>34</v>
      </c>
      <c r="L59" s="141"/>
      <c r="M59" s="150"/>
    </row>
    <row r="60" spans="1:13" s="97" customFormat="1" ht="14.25" customHeight="1">
      <c r="A60" s="126"/>
      <c r="B60" s="32"/>
      <c r="C60" s="28" t="s">
        <v>530</v>
      </c>
      <c r="D60" s="30" t="s">
        <v>76</v>
      </c>
      <c r="E60" s="30" t="s">
        <v>531</v>
      </c>
      <c r="F60" s="28">
        <f>F51</f>
        <v>675</v>
      </c>
      <c r="G60" s="28">
        <f>G51</f>
        <v>1250</v>
      </c>
      <c r="H60" s="28">
        <f>H51</f>
        <v>1300</v>
      </c>
      <c r="I60" s="31" t="s">
        <v>305</v>
      </c>
      <c r="J60" s="30" t="s">
        <v>521</v>
      </c>
      <c r="K60" s="30" t="s">
        <v>311</v>
      </c>
      <c r="L60" s="141"/>
      <c r="M60" s="150"/>
    </row>
    <row r="61" spans="1:13" s="97" customFormat="1" ht="14.25" customHeight="1">
      <c r="A61" s="126"/>
      <c r="B61" s="32"/>
      <c r="C61" s="28" t="s">
        <v>1025</v>
      </c>
      <c r="D61" s="30" t="s">
        <v>312</v>
      </c>
      <c r="E61" s="30" t="s">
        <v>1026</v>
      </c>
      <c r="F61" s="28">
        <v>675</v>
      </c>
      <c r="G61" s="28">
        <f>G51</f>
        <v>1250</v>
      </c>
      <c r="H61" s="28">
        <f>H51</f>
        <v>1300</v>
      </c>
      <c r="I61" s="30">
        <v>3</v>
      </c>
      <c r="J61" s="30" t="s">
        <v>1018</v>
      </c>
      <c r="K61" s="30">
        <v>40</v>
      </c>
      <c r="L61" s="141"/>
      <c r="M61" s="150"/>
    </row>
    <row r="62" spans="1:13" s="97" customFormat="1" ht="14.25" customHeight="1">
      <c r="A62" s="12"/>
      <c r="B62" s="12"/>
      <c r="C62" s="28"/>
      <c r="D62" s="28"/>
      <c r="E62" s="28"/>
      <c r="F62" s="28"/>
      <c r="G62" s="28"/>
      <c r="H62" s="28"/>
      <c r="I62" s="28"/>
      <c r="J62" s="28"/>
      <c r="K62" s="28"/>
    </row>
    <row r="63" spans="1:13" s="97" customFormat="1" ht="14.25" customHeight="1">
      <c r="A63" s="126" t="s">
        <v>532</v>
      </c>
      <c r="B63" s="126"/>
      <c r="C63" s="28" t="s">
        <v>514</v>
      </c>
      <c r="D63" s="29" t="s">
        <v>313</v>
      </c>
      <c r="E63" s="28" t="s">
        <v>533</v>
      </c>
      <c r="F63" s="28" t="s">
        <v>534</v>
      </c>
      <c r="G63" s="28" t="s">
        <v>534</v>
      </c>
      <c r="H63" s="28" t="s">
        <v>534</v>
      </c>
      <c r="I63" s="30">
        <v>4</v>
      </c>
      <c r="J63" s="28" t="s">
        <v>535</v>
      </c>
      <c r="K63" s="28">
        <v>45</v>
      </c>
      <c r="L63" s="33" t="s">
        <v>536</v>
      </c>
      <c r="M63" s="131"/>
    </row>
    <row r="64" spans="1:13" s="97" customFormat="1" ht="14.25" customHeight="1">
      <c r="A64" s="126"/>
      <c r="B64" s="126"/>
      <c r="C64" s="28" t="s">
        <v>537</v>
      </c>
      <c r="D64" s="28" t="s">
        <v>314</v>
      </c>
      <c r="E64" s="28" t="s">
        <v>538</v>
      </c>
      <c r="F64" s="28" t="s">
        <v>534</v>
      </c>
      <c r="G64" s="28" t="s">
        <v>534</v>
      </c>
      <c r="H64" s="28" t="s">
        <v>534</v>
      </c>
      <c r="I64" s="30">
        <v>4</v>
      </c>
      <c r="J64" s="28" t="s">
        <v>539</v>
      </c>
      <c r="K64" s="28">
        <v>42</v>
      </c>
      <c r="L64" s="141" t="s">
        <v>1027</v>
      </c>
      <c r="M64" s="141"/>
    </row>
    <row r="65" spans="1:13" s="97" customFormat="1" ht="14.25" customHeight="1">
      <c r="A65" s="126"/>
      <c r="B65" s="126"/>
      <c r="C65" s="28" t="s">
        <v>540</v>
      </c>
      <c r="D65" s="28" t="s">
        <v>78</v>
      </c>
      <c r="E65" s="28" t="s">
        <v>541</v>
      </c>
      <c r="F65" s="28" t="s">
        <v>534</v>
      </c>
      <c r="G65" s="28" t="s">
        <v>534</v>
      </c>
      <c r="H65" s="28" t="s">
        <v>534</v>
      </c>
      <c r="I65" s="30">
        <v>4</v>
      </c>
      <c r="J65" s="28" t="s">
        <v>539</v>
      </c>
      <c r="K65" s="28">
        <v>42</v>
      </c>
      <c r="L65" s="159"/>
      <c r="M65" s="141"/>
    </row>
    <row r="66" spans="1:13" s="97" customFormat="1" ht="14.25" customHeight="1">
      <c r="A66" s="126"/>
      <c r="B66" s="126"/>
      <c r="C66" s="28" t="s">
        <v>540</v>
      </c>
      <c r="D66" s="28" t="s">
        <v>79</v>
      </c>
      <c r="E66" s="28" t="s">
        <v>542</v>
      </c>
      <c r="F66" s="28" t="s">
        <v>534</v>
      </c>
      <c r="G66" s="28" t="s">
        <v>534</v>
      </c>
      <c r="H66" s="28" t="s">
        <v>534</v>
      </c>
      <c r="I66" s="30">
        <v>4</v>
      </c>
      <c r="J66" s="28" t="s">
        <v>539</v>
      </c>
      <c r="K66" s="28">
        <v>42</v>
      </c>
      <c r="L66" s="159"/>
      <c r="M66" s="141"/>
    </row>
    <row r="67" spans="1:13" s="97" customFormat="1" ht="14.25" customHeight="1">
      <c r="A67" s="126"/>
      <c r="B67" s="126"/>
      <c r="C67" s="28" t="s">
        <v>451</v>
      </c>
      <c r="D67" s="28" t="s">
        <v>80</v>
      </c>
      <c r="E67" s="28" t="s">
        <v>543</v>
      </c>
      <c r="F67" s="28" t="s">
        <v>534</v>
      </c>
      <c r="G67" s="28" t="s">
        <v>534</v>
      </c>
      <c r="H67" s="28" t="s">
        <v>534</v>
      </c>
      <c r="I67" s="30">
        <v>4</v>
      </c>
      <c r="J67" s="28" t="s">
        <v>539</v>
      </c>
      <c r="K67" s="28">
        <v>42</v>
      </c>
      <c r="L67" s="159"/>
      <c r="M67" s="141"/>
    </row>
    <row r="68" spans="1:13" s="97" customFormat="1" ht="14.25" customHeight="1">
      <c r="A68" s="126"/>
      <c r="B68" s="126"/>
      <c r="C68" s="28" t="s">
        <v>451</v>
      </c>
      <c r="D68" s="28" t="s">
        <v>81</v>
      </c>
      <c r="E68" s="28" t="s">
        <v>544</v>
      </c>
      <c r="F68" s="28" t="s">
        <v>534</v>
      </c>
      <c r="G68" s="28" t="s">
        <v>534</v>
      </c>
      <c r="H68" s="28" t="s">
        <v>534</v>
      </c>
      <c r="I68" s="30">
        <v>4</v>
      </c>
      <c r="J68" s="28" t="s">
        <v>539</v>
      </c>
      <c r="K68" s="28">
        <v>42</v>
      </c>
      <c r="L68" s="159"/>
      <c r="M68" s="141"/>
    </row>
    <row r="69" spans="1:13" s="97" customFormat="1" ht="14.25" customHeight="1">
      <c r="A69" s="126"/>
      <c r="B69" s="126"/>
      <c r="C69" s="28" t="s">
        <v>545</v>
      </c>
      <c r="D69" s="28" t="s">
        <v>82</v>
      </c>
      <c r="E69" s="28" t="s">
        <v>546</v>
      </c>
      <c r="F69" s="28" t="s">
        <v>534</v>
      </c>
      <c r="G69" s="28" t="s">
        <v>534</v>
      </c>
      <c r="H69" s="28" t="s">
        <v>534</v>
      </c>
      <c r="I69" s="30">
        <v>4</v>
      </c>
      <c r="J69" s="28" t="s">
        <v>539</v>
      </c>
      <c r="K69" s="28">
        <v>42</v>
      </c>
      <c r="L69" s="159"/>
      <c r="M69" s="141"/>
    </row>
    <row r="70" spans="1:13" s="97" customFormat="1" ht="14.25" customHeight="1">
      <c r="A70" s="126"/>
      <c r="B70" s="126"/>
      <c r="C70" s="28" t="s">
        <v>547</v>
      </c>
      <c r="D70" s="28" t="s">
        <v>83</v>
      </c>
      <c r="E70" s="28" t="s">
        <v>548</v>
      </c>
      <c r="F70" s="28" t="s">
        <v>534</v>
      </c>
      <c r="G70" s="28" t="s">
        <v>534</v>
      </c>
      <c r="H70" s="28" t="s">
        <v>534</v>
      </c>
      <c r="I70" s="30">
        <v>4</v>
      </c>
      <c r="J70" s="28" t="s">
        <v>539</v>
      </c>
      <c r="K70" s="28">
        <v>42</v>
      </c>
      <c r="L70" s="34" t="s">
        <v>84</v>
      </c>
      <c r="M70" s="141"/>
    </row>
    <row r="71" spans="1:13" s="97" customFormat="1" ht="14.25" customHeight="1">
      <c r="A71" s="126"/>
      <c r="B71" s="126"/>
      <c r="C71" s="28" t="s">
        <v>549</v>
      </c>
      <c r="D71" s="28" t="s">
        <v>85</v>
      </c>
      <c r="E71" s="28" t="s">
        <v>550</v>
      </c>
      <c r="F71" s="28" t="s">
        <v>534</v>
      </c>
      <c r="G71" s="28" t="s">
        <v>534</v>
      </c>
      <c r="H71" s="28" t="s">
        <v>534</v>
      </c>
      <c r="I71" s="30">
        <v>4</v>
      </c>
      <c r="J71" s="28" t="s">
        <v>539</v>
      </c>
      <c r="K71" s="28">
        <v>42</v>
      </c>
      <c r="M71" s="141"/>
    </row>
    <row r="72" spans="1:13" s="97" customFormat="1" ht="14.25" customHeight="1">
      <c r="A72" s="126"/>
      <c r="B72" s="126"/>
      <c r="C72" s="28" t="s">
        <v>551</v>
      </c>
      <c r="D72" s="28" t="s">
        <v>86</v>
      </c>
      <c r="E72" s="28" t="s">
        <v>552</v>
      </c>
      <c r="F72" s="28" t="s">
        <v>534</v>
      </c>
      <c r="G72" s="28" t="s">
        <v>534</v>
      </c>
      <c r="H72" s="28" t="s">
        <v>534</v>
      </c>
      <c r="I72" s="30">
        <v>4</v>
      </c>
      <c r="J72" s="28" t="s">
        <v>535</v>
      </c>
      <c r="K72" s="28">
        <v>42</v>
      </c>
      <c r="M72" s="141"/>
    </row>
    <row r="73" spans="1:13" s="97" customFormat="1" ht="14.25" customHeight="1">
      <c r="A73" s="12"/>
      <c r="B73" s="12"/>
      <c r="C73" s="28"/>
      <c r="D73" s="28"/>
      <c r="E73" s="28"/>
      <c r="F73" s="28"/>
      <c r="G73" s="28"/>
      <c r="H73" s="28"/>
      <c r="I73" s="28"/>
      <c r="J73" s="28"/>
      <c r="K73" s="28"/>
      <c r="L73" s="38"/>
    </row>
    <row r="74" spans="1:13" s="97" customFormat="1" ht="14.25" customHeight="1">
      <c r="A74" s="126" t="s">
        <v>553</v>
      </c>
      <c r="B74" s="126"/>
      <c r="C74" s="28" t="s">
        <v>554</v>
      </c>
      <c r="D74" s="30" t="s">
        <v>87</v>
      </c>
      <c r="E74" s="30" t="s">
        <v>555</v>
      </c>
      <c r="F74" s="30">
        <v>1150</v>
      </c>
      <c r="G74" s="30">
        <v>1850</v>
      </c>
      <c r="H74" s="30">
        <v>1850</v>
      </c>
      <c r="I74" s="30" t="s">
        <v>1028</v>
      </c>
      <c r="J74" s="30" t="s">
        <v>1029</v>
      </c>
      <c r="K74" s="30">
        <v>33</v>
      </c>
      <c r="L74" s="141" t="s">
        <v>1030</v>
      </c>
      <c r="M74" s="153">
        <v>43404</v>
      </c>
    </row>
    <row r="75" spans="1:13" s="109" customFormat="1" ht="14.25" customHeight="1">
      <c r="A75" s="126"/>
      <c r="B75" s="126"/>
      <c r="C75" s="110" t="s">
        <v>554</v>
      </c>
      <c r="D75" s="30" t="s">
        <v>1122</v>
      </c>
      <c r="E75" s="103" t="s">
        <v>1123</v>
      </c>
      <c r="F75" s="103" t="s">
        <v>1126</v>
      </c>
      <c r="G75" s="103" t="s">
        <v>1126</v>
      </c>
      <c r="H75" s="103" t="s">
        <v>1126</v>
      </c>
      <c r="I75" s="30">
        <v>3</v>
      </c>
      <c r="J75" s="103" t="s">
        <v>1124</v>
      </c>
      <c r="K75" s="30">
        <v>33</v>
      </c>
      <c r="L75" s="141"/>
      <c r="M75" s="153"/>
    </row>
    <row r="76" spans="1:13" s="97" customFormat="1" ht="13.5" customHeight="1">
      <c r="A76" s="126"/>
      <c r="B76" s="126"/>
      <c r="C76" s="28" t="s">
        <v>556</v>
      </c>
      <c r="D76" s="31" t="s">
        <v>315</v>
      </c>
      <c r="E76" s="30" t="s">
        <v>557</v>
      </c>
      <c r="F76" s="30">
        <v>1150</v>
      </c>
      <c r="G76" s="30">
        <v>1850</v>
      </c>
      <c r="H76" s="30">
        <v>1850</v>
      </c>
      <c r="I76" s="30" t="s">
        <v>1031</v>
      </c>
      <c r="J76" s="30" t="s">
        <v>1032</v>
      </c>
      <c r="K76" s="30">
        <v>39</v>
      </c>
      <c r="L76" s="141"/>
      <c r="M76" s="156"/>
    </row>
    <row r="77" spans="1:13" s="97" customFormat="1" ht="14.25" hidden="1" customHeight="1">
      <c r="A77" s="126"/>
      <c r="B77" s="126"/>
      <c r="C77" s="28" t="s">
        <v>558</v>
      </c>
      <c r="D77" s="30" t="s">
        <v>88</v>
      </c>
      <c r="E77" s="30" t="s">
        <v>559</v>
      </c>
      <c r="F77" s="30" t="s">
        <v>560</v>
      </c>
      <c r="G77" s="30" t="s">
        <v>560</v>
      </c>
      <c r="H77" s="30" t="s">
        <v>560</v>
      </c>
      <c r="I77" s="30">
        <v>7</v>
      </c>
      <c r="J77" s="30" t="s">
        <v>561</v>
      </c>
      <c r="K77" s="30">
        <v>40</v>
      </c>
      <c r="L77" s="141"/>
      <c r="M77" s="156"/>
    </row>
    <row r="78" spans="1:13" s="97" customFormat="1" ht="14.25" hidden="1" customHeight="1">
      <c r="A78" s="126"/>
      <c r="B78" s="126"/>
      <c r="C78" s="28" t="s">
        <v>558</v>
      </c>
      <c r="D78" s="30" t="s">
        <v>90</v>
      </c>
      <c r="E78" s="30" t="s">
        <v>562</v>
      </c>
      <c r="F78" s="30" t="s">
        <v>560</v>
      </c>
      <c r="G78" s="30" t="s">
        <v>560</v>
      </c>
      <c r="H78" s="30" t="s">
        <v>560</v>
      </c>
      <c r="I78" s="30">
        <v>7</v>
      </c>
      <c r="J78" s="30" t="s">
        <v>561</v>
      </c>
      <c r="K78" s="30">
        <v>45</v>
      </c>
      <c r="L78" s="141"/>
      <c r="M78" s="156"/>
    </row>
    <row r="79" spans="1:13" s="97" customFormat="1" ht="14.25" hidden="1" customHeight="1">
      <c r="A79" s="126"/>
      <c r="B79" s="126"/>
      <c r="C79" s="28" t="s">
        <v>558</v>
      </c>
      <c r="D79" s="30" t="s">
        <v>91</v>
      </c>
      <c r="E79" s="30" t="s">
        <v>563</v>
      </c>
      <c r="F79" s="30" t="s">
        <v>560</v>
      </c>
      <c r="G79" s="30" t="s">
        <v>560</v>
      </c>
      <c r="H79" s="30" t="s">
        <v>560</v>
      </c>
      <c r="I79" s="30">
        <v>7</v>
      </c>
      <c r="J79" s="30" t="s">
        <v>561</v>
      </c>
      <c r="K79" s="30">
        <v>38</v>
      </c>
      <c r="L79" s="141"/>
      <c r="M79" s="156"/>
    </row>
    <row r="80" spans="1:13" s="97" customFormat="1" ht="14.25" hidden="1" customHeight="1">
      <c r="A80" s="126"/>
      <c r="B80" s="126"/>
      <c r="C80" s="28" t="s">
        <v>564</v>
      </c>
      <c r="D80" s="30" t="s">
        <v>92</v>
      </c>
      <c r="E80" s="30" t="s">
        <v>565</v>
      </c>
      <c r="F80" s="30" t="s">
        <v>560</v>
      </c>
      <c r="G80" s="30" t="s">
        <v>560</v>
      </c>
      <c r="H80" s="30" t="s">
        <v>560</v>
      </c>
      <c r="I80" s="30">
        <v>1</v>
      </c>
      <c r="J80" s="30" t="s">
        <v>561</v>
      </c>
      <c r="K80" s="30">
        <v>36</v>
      </c>
      <c r="L80" s="141"/>
      <c r="M80" s="157"/>
    </row>
    <row r="81" spans="1:13" s="97" customFormat="1" ht="15" customHeight="1">
      <c r="A81" s="126"/>
      <c r="B81" s="126"/>
      <c r="C81" s="28" t="s">
        <v>566</v>
      </c>
      <c r="D81" s="30" t="s">
        <v>93</v>
      </c>
      <c r="E81" s="30" t="s">
        <v>567</v>
      </c>
      <c r="F81" s="30" t="s">
        <v>560</v>
      </c>
      <c r="G81" s="30" t="s">
        <v>560</v>
      </c>
      <c r="H81" s="30" t="s">
        <v>560</v>
      </c>
      <c r="I81" s="30">
        <v>3</v>
      </c>
      <c r="J81" s="30" t="s">
        <v>561</v>
      </c>
      <c r="K81" s="30">
        <v>28</v>
      </c>
      <c r="L81" s="141" t="s">
        <v>1033</v>
      </c>
      <c r="M81" s="150">
        <v>43404</v>
      </c>
    </row>
    <row r="82" spans="1:13" s="97" customFormat="1" ht="14.25" customHeight="1">
      <c r="A82" s="126"/>
      <c r="B82" s="126"/>
      <c r="C82" s="28" t="s">
        <v>568</v>
      </c>
      <c r="D82" s="30" t="s">
        <v>94</v>
      </c>
      <c r="E82" s="30" t="s">
        <v>569</v>
      </c>
      <c r="F82" s="30">
        <v>1109</v>
      </c>
      <c r="G82" s="30">
        <v>1909</v>
      </c>
      <c r="H82" s="30">
        <v>1909</v>
      </c>
      <c r="I82" s="30">
        <v>3</v>
      </c>
      <c r="J82" s="30" t="s">
        <v>570</v>
      </c>
      <c r="K82" s="30">
        <v>30</v>
      </c>
      <c r="L82" s="141"/>
      <c r="M82" s="134"/>
    </row>
    <row r="83" spans="1:13" s="97" customFormat="1" ht="14.25" customHeight="1">
      <c r="A83" s="126"/>
      <c r="B83" s="126"/>
      <c r="C83" s="28" t="s">
        <v>568</v>
      </c>
      <c r="D83" s="30" t="s">
        <v>95</v>
      </c>
      <c r="E83" s="30" t="s">
        <v>571</v>
      </c>
      <c r="F83" s="30">
        <v>1109</v>
      </c>
      <c r="G83" s="30">
        <v>1909</v>
      </c>
      <c r="H83" s="30">
        <v>1909</v>
      </c>
      <c r="I83" s="30">
        <v>3</v>
      </c>
      <c r="J83" s="30" t="s">
        <v>570</v>
      </c>
      <c r="K83" s="30">
        <v>34</v>
      </c>
      <c r="L83" s="141"/>
      <c r="M83" s="134"/>
    </row>
    <row r="84" spans="1:13" s="97" customFormat="1" ht="14.25" customHeight="1">
      <c r="A84" s="126"/>
      <c r="B84" s="126"/>
      <c r="C84" s="28" t="s">
        <v>568</v>
      </c>
      <c r="D84" s="28" t="s">
        <v>96</v>
      </c>
      <c r="E84" s="28" t="s">
        <v>572</v>
      </c>
      <c r="F84" s="28" t="s">
        <v>1002</v>
      </c>
      <c r="G84" s="28" t="s">
        <v>1002</v>
      </c>
      <c r="H84" s="28" t="s">
        <v>1002</v>
      </c>
      <c r="I84" s="28">
        <v>3</v>
      </c>
      <c r="J84" s="28" t="s">
        <v>465</v>
      </c>
      <c r="K84" s="28">
        <v>40</v>
      </c>
      <c r="L84" s="34" t="s">
        <v>573</v>
      </c>
      <c r="M84" s="134"/>
    </row>
    <row r="85" spans="1:13" s="97" customFormat="1" ht="0.75" customHeight="1">
      <c r="A85" s="126"/>
      <c r="B85" s="126"/>
      <c r="C85" s="28" t="s">
        <v>574</v>
      </c>
      <c r="D85" s="30" t="s">
        <v>97</v>
      </c>
      <c r="E85" s="30" t="s">
        <v>575</v>
      </c>
      <c r="F85" s="30" t="s">
        <v>560</v>
      </c>
      <c r="G85" s="30" t="s">
        <v>560</v>
      </c>
      <c r="H85" s="30" t="s">
        <v>560</v>
      </c>
      <c r="I85" s="30">
        <v>3</v>
      </c>
      <c r="J85" s="30" t="s">
        <v>570</v>
      </c>
      <c r="K85" s="30">
        <v>48</v>
      </c>
      <c r="L85" s="155" t="s">
        <v>1115</v>
      </c>
      <c r="M85" s="158" t="s">
        <v>18</v>
      </c>
    </row>
    <row r="86" spans="1:13" s="97" customFormat="1" ht="14.25" hidden="1" customHeight="1">
      <c r="A86" s="126"/>
      <c r="B86" s="126"/>
      <c r="C86" s="28" t="s">
        <v>574</v>
      </c>
      <c r="D86" s="30" t="s">
        <v>576</v>
      </c>
      <c r="E86" s="30" t="s">
        <v>577</v>
      </c>
      <c r="F86" s="30" t="s">
        <v>560</v>
      </c>
      <c r="G86" s="30" t="s">
        <v>560</v>
      </c>
      <c r="H86" s="30" t="s">
        <v>560</v>
      </c>
      <c r="I86" s="30">
        <v>3</v>
      </c>
      <c r="J86" s="30" t="s">
        <v>570</v>
      </c>
      <c r="K86" s="30">
        <v>46</v>
      </c>
      <c r="L86" s="155"/>
      <c r="M86" s="158"/>
    </row>
    <row r="87" spans="1:13" s="97" customFormat="1" ht="14.25" hidden="1" customHeight="1">
      <c r="A87" s="126"/>
      <c r="B87" s="126"/>
      <c r="C87" s="28" t="s">
        <v>578</v>
      </c>
      <c r="D87" s="30" t="s">
        <v>98</v>
      </c>
      <c r="E87" s="30" t="s">
        <v>579</v>
      </c>
      <c r="F87" s="30" t="s">
        <v>560</v>
      </c>
      <c r="G87" s="30" t="s">
        <v>560</v>
      </c>
      <c r="H87" s="30" t="s">
        <v>560</v>
      </c>
      <c r="I87" s="30">
        <v>3</v>
      </c>
      <c r="J87" s="30" t="s">
        <v>570</v>
      </c>
      <c r="K87" s="30">
        <v>45</v>
      </c>
      <c r="L87" s="155"/>
      <c r="M87" s="158"/>
    </row>
    <row r="88" spans="1:13" s="97" customFormat="1" ht="14.25" hidden="1" customHeight="1">
      <c r="A88" s="126"/>
      <c r="B88" s="126"/>
      <c r="C88" s="35" t="s">
        <v>580</v>
      </c>
      <c r="D88" s="30" t="s">
        <v>99</v>
      </c>
      <c r="E88" s="30" t="s">
        <v>581</v>
      </c>
      <c r="F88" s="30" t="s">
        <v>560</v>
      </c>
      <c r="G88" s="30" t="s">
        <v>560</v>
      </c>
      <c r="H88" s="30" t="s">
        <v>560</v>
      </c>
      <c r="I88" s="30">
        <v>3</v>
      </c>
      <c r="J88" s="30" t="s">
        <v>570</v>
      </c>
      <c r="K88" s="30">
        <v>50</v>
      </c>
      <c r="L88" s="155"/>
      <c r="M88" s="158"/>
    </row>
    <row r="89" spans="1:13" s="97" customFormat="1" ht="14.25" hidden="1" customHeight="1">
      <c r="A89" s="126"/>
      <c r="B89" s="126"/>
      <c r="C89" s="28" t="s">
        <v>582</v>
      </c>
      <c r="D89" s="30" t="s">
        <v>100</v>
      </c>
      <c r="E89" s="30" t="s">
        <v>583</v>
      </c>
      <c r="F89" s="30" t="s">
        <v>560</v>
      </c>
      <c r="G89" s="30" t="s">
        <v>560</v>
      </c>
      <c r="H89" s="30" t="s">
        <v>560</v>
      </c>
      <c r="I89" s="30">
        <v>3</v>
      </c>
      <c r="J89" s="30" t="s">
        <v>570</v>
      </c>
      <c r="K89" s="30">
        <v>49</v>
      </c>
      <c r="L89" s="155"/>
      <c r="M89" s="158"/>
    </row>
    <row r="90" spans="1:13" s="97" customFormat="1" ht="14.25" hidden="1" customHeight="1">
      <c r="A90" s="126"/>
      <c r="B90" s="126"/>
      <c r="C90" s="28" t="s">
        <v>584</v>
      </c>
      <c r="D90" s="30" t="s">
        <v>101</v>
      </c>
      <c r="E90" s="30" t="s">
        <v>585</v>
      </c>
      <c r="F90" s="30" t="s">
        <v>560</v>
      </c>
      <c r="G90" s="30" t="s">
        <v>560</v>
      </c>
      <c r="H90" s="30" t="s">
        <v>560</v>
      </c>
      <c r="I90" s="30">
        <v>3</v>
      </c>
      <c r="J90" s="30" t="s">
        <v>570</v>
      </c>
      <c r="K90" s="30">
        <v>50</v>
      </c>
      <c r="L90" s="155"/>
      <c r="M90" s="158"/>
    </row>
    <row r="91" spans="1:13" s="97" customFormat="1" ht="14.25" customHeight="1">
      <c r="A91" s="12"/>
      <c r="B91" s="12"/>
      <c r="C91" s="28"/>
      <c r="D91" s="28"/>
      <c r="E91" s="28"/>
      <c r="F91" s="28"/>
      <c r="G91" s="28"/>
      <c r="H91" s="28"/>
      <c r="I91" s="28"/>
      <c r="J91" s="28"/>
      <c r="K91" s="28"/>
    </row>
    <row r="92" spans="1:13" s="97" customFormat="1" ht="14.25" customHeight="1">
      <c r="A92" s="126" t="s">
        <v>586</v>
      </c>
      <c r="B92" s="126"/>
      <c r="C92" s="28" t="s">
        <v>587</v>
      </c>
      <c r="D92" s="29" t="s">
        <v>316</v>
      </c>
      <c r="E92" s="28" t="s">
        <v>588</v>
      </c>
      <c r="F92" s="28">
        <v>800</v>
      </c>
      <c r="G92" s="28">
        <v>1050</v>
      </c>
      <c r="H92" s="28">
        <v>1050</v>
      </c>
      <c r="I92" s="28">
        <v>1</v>
      </c>
      <c r="J92" s="28" t="s">
        <v>1006</v>
      </c>
      <c r="K92" s="28">
        <v>27</v>
      </c>
      <c r="L92" s="141" t="s">
        <v>1034</v>
      </c>
      <c r="M92" s="150">
        <v>43395</v>
      </c>
    </row>
    <row r="93" spans="1:13" s="97" customFormat="1" ht="14.25" customHeight="1">
      <c r="A93" s="126"/>
      <c r="B93" s="126"/>
      <c r="C93" s="28" t="s">
        <v>484</v>
      </c>
      <c r="D93" s="28" t="s">
        <v>107</v>
      </c>
      <c r="E93" s="28" t="s">
        <v>589</v>
      </c>
      <c r="F93" s="28">
        <v>750</v>
      </c>
      <c r="G93" s="28">
        <v>1000</v>
      </c>
      <c r="H93" s="28">
        <v>1000</v>
      </c>
      <c r="I93" s="28">
        <v>1</v>
      </c>
      <c r="J93" s="28" t="s">
        <v>1006</v>
      </c>
      <c r="K93" s="28">
        <v>30</v>
      </c>
      <c r="L93" s="141"/>
      <c r="M93" s="134"/>
    </row>
    <row r="94" spans="1:13" s="97" customFormat="1" ht="14.25" customHeight="1">
      <c r="A94" s="126"/>
      <c r="B94" s="126"/>
      <c r="C94" s="28" t="s">
        <v>590</v>
      </c>
      <c r="D94" s="28" t="s">
        <v>110</v>
      </c>
      <c r="E94" s="28" t="s">
        <v>591</v>
      </c>
      <c r="F94" s="28">
        <v>750</v>
      </c>
      <c r="G94" s="28">
        <v>1000</v>
      </c>
      <c r="H94" s="28">
        <v>1000</v>
      </c>
      <c r="I94" s="28">
        <v>1</v>
      </c>
      <c r="J94" s="28" t="s">
        <v>1006</v>
      </c>
      <c r="K94" s="28">
        <v>33</v>
      </c>
      <c r="L94" s="141"/>
      <c r="M94" s="134"/>
    </row>
    <row r="95" spans="1:13" s="97" customFormat="1" ht="14.25" customHeight="1">
      <c r="A95" s="126"/>
      <c r="B95" s="126"/>
      <c r="C95" s="28" t="s">
        <v>592</v>
      </c>
      <c r="D95" s="28" t="s">
        <v>112</v>
      </c>
      <c r="E95" s="28" t="s">
        <v>593</v>
      </c>
      <c r="F95" s="28" t="s">
        <v>1012</v>
      </c>
      <c r="G95" s="28" t="s">
        <v>1012</v>
      </c>
      <c r="H95" s="28" t="s">
        <v>1012</v>
      </c>
      <c r="I95" s="28"/>
      <c r="J95" s="28" t="s">
        <v>1035</v>
      </c>
      <c r="K95" s="28">
        <v>45</v>
      </c>
      <c r="L95" s="141"/>
      <c r="M95" s="134"/>
    </row>
    <row r="96" spans="1:13" s="97" customFormat="1" ht="14.25" customHeight="1">
      <c r="A96" s="126"/>
      <c r="B96" s="126"/>
      <c r="C96" s="28" t="s">
        <v>594</v>
      </c>
      <c r="D96" s="28" t="s">
        <v>114</v>
      </c>
      <c r="E96" s="28" t="s">
        <v>594</v>
      </c>
      <c r="F96" s="28">
        <v>1400</v>
      </c>
      <c r="G96" s="28">
        <v>2100</v>
      </c>
      <c r="H96" s="28">
        <v>2100</v>
      </c>
      <c r="I96" s="28">
        <v>1</v>
      </c>
      <c r="J96" s="28" t="s">
        <v>1035</v>
      </c>
      <c r="K96" s="28">
        <v>45</v>
      </c>
      <c r="L96" s="141"/>
      <c r="M96" s="134"/>
    </row>
    <row r="97" spans="1:13" s="97" customFormat="1" ht="14.25" customHeight="1">
      <c r="A97" s="126"/>
      <c r="B97" s="126"/>
      <c r="C97" s="28" t="s">
        <v>592</v>
      </c>
      <c r="D97" s="28" t="s">
        <v>115</v>
      </c>
      <c r="E97" s="28" t="s">
        <v>595</v>
      </c>
      <c r="F97" s="28" t="s">
        <v>1012</v>
      </c>
      <c r="G97" s="28" t="s">
        <v>1012</v>
      </c>
      <c r="H97" s="28" t="s">
        <v>1012</v>
      </c>
      <c r="I97" s="28"/>
      <c r="J97" s="28" t="s">
        <v>1035</v>
      </c>
      <c r="K97" s="28">
        <v>45</v>
      </c>
      <c r="L97" s="141"/>
      <c r="M97" s="134"/>
    </row>
    <row r="98" spans="1:13" s="97" customFormat="1" ht="14.25" customHeight="1">
      <c r="A98" s="126"/>
      <c r="B98" s="126"/>
      <c r="C98" s="28" t="s">
        <v>596</v>
      </c>
      <c r="D98" s="28" t="s">
        <v>117</v>
      </c>
      <c r="E98" s="28" t="s">
        <v>596</v>
      </c>
      <c r="F98" s="28">
        <v>1150</v>
      </c>
      <c r="G98" s="28">
        <v>1600</v>
      </c>
      <c r="H98" s="28">
        <v>1600</v>
      </c>
      <c r="I98" s="28" t="s">
        <v>106</v>
      </c>
      <c r="J98" s="28" t="s">
        <v>597</v>
      </c>
      <c r="K98" s="28">
        <v>45</v>
      </c>
      <c r="L98" s="141"/>
      <c r="M98" s="134"/>
    </row>
    <row r="99" spans="1:13" s="97" customFormat="1" ht="14.25" customHeight="1">
      <c r="A99" s="12"/>
      <c r="B99" s="12"/>
      <c r="C99" s="28"/>
      <c r="D99" s="28"/>
      <c r="E99" s="28"/>
      <c r="F99" s="28"/>
      <c r="G99" s="28"/>
      <c r="H99" s="28"/>
      <c r="I99" s="28"/>
      <c r="J99" s="28"/>
      <c r="K99" s="28"/>
      <c r="L99" s="141" t="s">
        <v>598</v>
      </c>
      <c r="M99" s="150">
        <v>43345</v>
      </c>
    </row>
    <row r="100" spans="1:13" s="97" customFormat="1" ht="14.25" customHeight="1">
      <c r="A100" s="126" t="s">
        <v>599</v>
      </c>
      <c r="B100" s="126"/>
      <c r="C100" s="28" t="s">
        <v>600</v>
      </c>
      <c r="D100" s="28" t="s">
        <v>120</v>
      </c>
      <c r="E100" s="28" t="s">
        <v>601</v>
      </c>
      <c r="F100" s="28">
        <v>450</v>
      </c>
      <c r="G100" s="28">
        <v>500</v>
      </c>
      <c r="H100" s="28">
        <v>500</v>
      </c>
      <c r="I100" s="28" t="s">
        <v>602</v>
      </c>
      <c r="J100" s="28" t="s">
        <v>1036</v>
      </c>
      <c r="K100" s="28">
        <v>21</v>
      </c>
      <c r="L100" s="141" t="s">
        <v>603</v>
      </c>
      <c r="M100" s="134"/>
    </row>
    <row r="101" spans="1:13" s="102" customFormat="1" ht="14.25" customHeight="1">
      <c r="A101" s="126"/>
      <c r="B101" s="126"/>
      <c r="C101" s="101" t="s">
        <v>1041</v>
      </c>
      <c r="D101" s="101" t="s">
        <v>319</v>
      </c>
      <c r="E101" s="101" t="s">
        <v>1042</v>
      </c>
      <c r="F101" s="101">
        <v>550</v>
      </c>
      <c r="G101" s="101">
        <v>700</v>
      </c>
      <c r="H101" s="101">
        <v>700</v>
      </c>
      <c r="I101" s="101">
        <v>7</v>
      </c>
      <c r="J101" s="101" t="s">
        <v>1037</v>
      </c>
      <c r="K101" s="101">
        <v>25</v>
      </c>
      <c r="L101" s="141"/>
      <c r="M101" s="134"/>
    </row>
    <row r="102" spans="1:13" s="102" customFormat="1" ht="14.25" customHeight="1">
      <c r="A102" s="126"/>
      <c r="B102" s="126"/>
      <c r="C102" s="101" t="s">
        <v>619</v>
      </c>
      <c r="D102" s="101" t="s">
        <v>135</v>
      </c>
      <c r="E102" s="101" t="s">
        <v>620</v>
      </c>
      <c r="F102" s="101">
        <v>550</v>
      </c>
      <c r="G102" s="101">
        <v>700</v>
      </c>
      <c r="H102" s="101">
        <v>700</v>
      </c>
      <c r="I102" s="101" t="s">
        <v>602</v>
      </c>
      <c r="J102" s="101" t="s">
        <v>1037</v>
      </c>
      <c r="K102" s="101" t="s">
        <v>1118</v>
      </c>
      <c r="L102" s="141"/>
      <c r="M102" s="134"/>
    </row>
    <row r="103" spans="1:13" s="102" customFormat="1" ht="14.25" customHeight="1">
      <c r="A103" s="126"/>
      <c r="B103" s="126"/>
      <c r="C103" s="101" t="s">
        <v>600</v>
      </c>
      <c r="D103" s="101" t="s">
        <v>138</v>
      </c>
      <c r="E103" s="101" t="s">
        <v>608</v>
      </c>
      <c r="F103" s="101">
        <v>650</v>
      </c>
      <c r="G103" s="101">
        <v>900</v>
      </c>
      <c r="H103" s="101">
        <v>900</v>
      </c>
      <c r="I103" s="101">
        <v>7</v>
      </c>
      <c r="J103" s="101" t="s">
        <v>1037</v>
      </c>
      <c r="K103" s="101">
        <v>26</v>
      </c>
      <c r="L103" s="141"/>
      <c r="M103" s="134"/>
    </row>
    <row r="104" spans="1:13" s="102" customFormat="1" ht="14.25" customHeight="1">
      <c r="A104" s="126"/>
      <c r="B104" s="126"/>
      <c r="C104" s="101" t="s">
        <v>609</v>
      </c>
      <c r="D104" s="29" t="s">
        <v>317</v>
      </c>
      <c r="E104" s="101" t="s">
        <v>610</v>
      </c>
      <c r="F104" s="101"/>
      <c r="G104" s="101"/>
      <c r="H104" s="101"/>
      <c r="I104" s="101">
        <v>7</v>
      </c>
      <c r="J104" s="101" t="s">
        <v>1037</v>
      </c>
      <c r="K104" s="101">
        <v>31</v>
      </c>
      <c r="L104" s="141"/>
      <c r="M104" s="134"/>
    </row>
    <row r="105" spans="1:13" s="97" customFormat="1" ht="14.25" customHeight="1">
      <c r="A105" s="126"/>
      <c r="B105" s="126"/>
      <c r="C105" s="28" t="s">
        <v>604</v>
      </c>
      <c r="D105" s="28" t="s">
        <v>133</v>
      </c>
      <c r="E105" s="28" t="s">
        <v>605</v>
      </c>
      <c r="F105" s="28">
        <v>550</v>
      </c>
      <c r="G105" s="28">
        <v>700</v>
      </c>
      <c r="H105" s="28">
        <v>700</v>
      </c>
      <c r="I105" s="28">
        <v>7</v>
      </c>
      <c r="J105" s="28" t="s">
        <v>1036</v>
      </c>
      <c r="K105" s="28">
        <v>22</v>
      </c>
      <c r="L105" s="141"/>
      <c r="M105" s="134"/>
    </row>
    <row r="106" spans="1:13" s="97" customFormat="1" ht="14.25" customHeight="1">
      <c r="A106" s="126"/>
      <c r="B106" s="126"/>
      <c r="C106" s="28" t="s">
        <v>606</v>
      </c>
      <c r="D106" s="28" t="s">
        <v>258</v>
      </c>
      <c r="E106" s="28" t="s">
        <v>607</v>
      </c>
      <c r="F106" s="28">
        <v>550</v>
      </c>
      <c r="G106" s="28">
        <v>650</v>
      </c>
      <c r="H106" s="28">
        <v>650</v>
      </c>
      <c r="I106" s="28">
        <v>7</v>
      </c>
      <c r="J106" s="28" t="s">
        <v>1036</v>
      </c>
      <c r="K106" s="28">
        <v>24</v>
      </c>
      <c r="L106" s="141"/>
      <c r="M106" s="134"/>
    </row>
    <row r="107" spans="1:13" s="102" customFormat="1" ht="14.25" customHeight="1">
      <c r="A107" s="126"/>
      <c r="B107" s="126"/>
      <c r="C107" s="101" t="s">
        <v>612</v>
      </c>
      <c r="D107" s="29" t="s">
        <v>820</v>
      </c>
      <c r="E107" s="101" t="s">
        <v>613</v>
      </c>
      <c r="F107" s="101">
        <v>800</v>
      </c>
      <c r="G107" s="101">
        <v>950</v>
      </c>
      <c r="H107" s="101">
        <v>950</v>
      </c>
      <c r="I107" s="101">
        <v>7</v>
      </c>
      <c r="J107" s="101" t="s">
        <v>1037</v>
      </c>
      <c r="K107" s="101">
        <v>27</v>
      </c>
      <c r="L107" s="141"/>
      <c r="M107" s="134"/>
    </row>
    <row r="108" spans="1:13" s="102" customFormat="1" ht="14.25" customHeight="1">
      <c r="A108" s="126"/>
      <c r="B108" s="126"/>
      <c r="C108" s="101" t="s">
        <v>617</v>
      </c>
      <c r="D108" s="101" t="s">
        <v>132</v>
      </c>
      <c r="E108" s="101" t="s">
        <v>618</v>
      </c>
      <c r="F108" s="101">
        <v>550</v>
      </c>
      <c r="G108" s="101">
        <v>650</v>
      </c>
      <c r="H108" s="101">
        <v>650</v>
      </c>
      <c r="I108" s="101" t="s">
        <v>602</v>
      </c>
      <c r="J108" s="101" t="s">
        <v>1037</v>
      </c>
      <c r="K108" s="101" t="s">
        <v>1119</v>
      </c>
      <c r="L108" s="141"/>
      <c r="M108" s="134"/>
    </row>
    <row r="109" spans="1:13" s="102" customFormat="1" ht="14.25" customHeight="1">
      <c r="A109" s="126"/>
      <c r="B109" s="126"/>
      <c r="C109" s="101" t="s">
        <v>616</v>
      </c>
      <c r="D109" s="101" t="s">
        <v>821</v>
      </c>
      <c r="E109" s="101" t="s">
        <v>1040</v>
      </c>
      <c r="F109" s="101">
        <v>700</v>
      </c>
      <c r="G109" s="101">
        <v>850</v>
      </c>
      <c r="H109" s="101">
        <v>850</v>
      </c>
      <c r="I109" s="101">
        <v>4</v>
      </c>
      <c r="J109" s="101" t="s">
        <v>709</v>
      </c>
      <c r="K109" s="101">
        <v>24</v>
      </c>
      <c r="L109" s="141"/>
      <c r="M109" s="134"/>
    </row>
    <row r="110" spans="1:13" s="97" customFormat="1" ht="14.25" customHeight="1">
      <c r="A110" s="126"/>
      <c r="B110" s="126"/>
      <c r="C110" s="28" t="s">
        <v>606</v>
      </c>
      <c r="D110" s="28" t="s">
        <v>819</v>
      </c>
      <c r="E110" s="28" t="s">
        <v>611</v>
      </c>
      <c r="F110" s="28"/>
      <c r="G110" s="28"/>
      <c r="H110" s="28"/>
      <c r="I110" s="28">
        <v>7</v>
      </c>
      <c r="J110" s="28" t="s">
        <v>1038</v>
      </c>
      <c r="K110" s="28">
        <v>30</v>
      </c>
      <c r="L110" s="141"/>
      <c r="M110" s="134"/>
    </row>
    <row r="111" spans="1:13" s="97" customFormat="1" ht="14.25" customHeight="1">
      <c r="A111" s="126"/>
      <c r="B111" s="126"/>
      <c r="C111" s="28" t="s">
        <v>614</v>
      </c>
      <c r="D111" s="28" t="s">
        <v>129</v>
      </c>
      <c r="E111" s="28" t="s">
        <v>615</v>
      </c>
      <c r="F111" s="28"/>
      <c r="G111" s="28"/>
      <c r="H111" s="28"/>
      <c r="I111" s="28">
        <v>7</v>
      </c>
      <c r="J111" s="28" t="s">
        <v>1037</v>
      </c>
      <c r="K111" s="28">
        <v>29</v>
      </c>
      <c r="L111" s="141"/>
      <c r="M111" s="134"/>
    </row>
    <row r="112" spans="1:13" s="97" customFormat="1" ht="14.25" customHeight="1">
      <c r="A112" s="126"/>
      <c r="B112" s="126"/>
      <c r="C112" s="28" t="s">
        <v>614</v>
      </c>
      <c r="D112" s="28" t="s">
        <v>137</v>
      </c>
      <c r="E112" s="29" t="s">
        <v>1039</v>
      </c>
      <c r="F112" s="28"/>
      <c r="G112" s="28"/>
      <c r="H112" s="28"/>
      <c r="I112" s="28">
        <v>7</v>
      </c>
      <c r="J112" s="28" t="s">
        <v>1037</v>
      </c>
      <c r="K112" s="28">
        <v>28</v>
      </c>
      <c r="L112" s="141"/>
      <c r="M112" s="134"/>
    </row>
    <row r="113" spans="1:13" s="97" customFormat="1" ht="14.25" customHeight="1">
      <c r="A113" s="32"/>
      <c r="B113" s="32"/>
      <c r="C113" s="28"/>
      <c r="D113" s="28"/>
      <c r="E113" s="28"/>
      <c r="F113" s="28"/>
      <c r="G113" s="28"/>
      <c r="H113" s="28"/>
      <c r="I113" s="28"/>
      <c r="J113" s="28"/>
      <c r="K113" s="28"/>
      <c r="L113" s="38"/>
    </row>
    <row r="114" spans="1:13" s="97" customFormat="1" ht="14.25" customHeight="1">
      <c r="A114" s="126" t="s">
        <v>621</v>
      </c>
      <c r="B114" s="126"/>
      <c r="C114" s="28" t="s">
        <v>455</v>
      </c>
      <c r="D114" s="29" t="s">
        <v>822</v>
      </c>
      <c r="E114" s="28" t="s">
        <v>455</v>
      </c>
      <c r="F114" s="28">
        <v>200</v>
      </c>
      <c r="G114" s="28">
        <v>250</v>
      </c>
      <c r="H114" s="28">
        <v>250</v>
      </c>
      <c r="I114" s="28">
        <v>3</v>
      </c>
      <c r="J114" s="28" t="s">
        <v>486</v>
      </c>
      <c r="K114" s="28" t="s">
        <v>139</v>
      </c>
      <c r="L114" s="141" t="s">
        <v>1043</v>
      </c>
      <c r="M114" s="150">
        <v>43404</v>
      </c>
    </row>
    <row r="115" spans="1:13" s="97" customFormat="1" ht="14.25" customHeight="1">
      <c r="A115" s="126"/>
      <c r="B115" s="126"/>
      <c r="C115" s="28" t="s">
        <v>622</v>
      </c>
      <c r="D115" s="29" t="s">
        <v>823</v>
      </c>
      <c r="E115" s="28" t="s">
        <v>623</v>
      </c>
      <c r="F115" s="28">
        <v>380</v>
      </c>
      <c r="G115" s="28">
        <v>450</v>
      </c>
      <c r="H115" s="28">
        <v>450</v>
      </c>
      <c r="I115" s="28">
        <v>3</v>
      </c>
      <c r="J115" s="28" t="s">
        <v>486</v>
      </c>
      <c r="K115" s="28">
        <v>10</v>
      </c>
      <c r="L115" s="155"/>
      <c r="M115" s="134"/>
    </row>
    <row r="116" spans="1:13" s="97" customFormat="1" ht="14.25" customHeight="1">
      <c r="A116" s="126"/>
      <c r="B116" s="126"/>
      <c r="C116" s="28" t="s">
        <v>622</v>
      </c>
      <c r="D116" s="28" t="s">
        <v>140</v>
      </c>
      <c r="E116" s="28" t="s">
        <v>624</v>
      </c>
      <c r="F116" s="28">
        <v>430</v>
      </c>
      <c r="G116" s="28">
        <v>500</v>
      </c>
      <c r="H116" s="28">
        <v>500</v>
      </c>
      <c r="I116" s="28">
        <v>3</v>
      </c>
      <c r="J116" s="28" t="s">
        <v>625</v>
      </c>
      <c r="K116" s="28">
        <v>12</v>
      </c>
      <c r="L116" s="155"/>
      <c r="M116" s="134"/>
    </row>
    <row r="117" spans="1:13" s="97" customFormat="1" ht="14.25" customHeight="1">
      <c r="A117" s="126"/>
      <c r="B117" s="126"/>
      <c r="C117" s="28" t="s">
        <v>622</v>
      </c>
      <c r="D117" s="28" t="s">
        <v>141</v>
      </c>
      <c r="E117" s="28" t="s">
        <v>626</v>
      </c>
      <c r="F117" s="28">
        <v>350</v>
      </c>
      <c r="G117" s="28">
        <v>480</v>
      </c>
      <c r="H117" s="28">
        <v>480</v>
      </c>
      <c r="I117" s="28" t="s">
        <v>824</v>
      </c>
      <c r="J117" s="28" t="s">
        <v>627</v>
      </c>
      <c r="K117" s="28">
        <v>18</v>
      </c>
      <c r="L117" s="155"/>
      <c r="M117" s="134"/>
    </row>
    <row r="118" spans="1:13" s="97" customFormat="1" ht="14.25" customHeight="1">
      <c r="A118" s="126"/>
      <c r="B118" s="126"/>
      <c r="C118" s="28" t="s">
        <v>622</v>
      </c>
      <c r="D118" s="28" t="s">
        <v>142</v>
      </c>
      <c r="E118" s="28" t="s">
        <v>628</v>
      </c>
      <c r="F118" s="28">
        <v>380</v>
      </c>
      <c r="G118" s="28">
        <v>530</v>
      </c>
      <c r="H118" s="28">
        <v>530</v>
      </c>
      <c r="I118" s="28" t="s">
        <v>824</v>
      </c>
      <c r="J118" s="28" t="s">
        <v>629</v>
      </c>
      <c r="K118" s="28">
        <v>18</v>
      </c>
      <c r="L118" s="155"/>
      <c r="M118" s="134"/>
    </row>
    <row r="119" spans="1:13" s="97" customFormat="1" ht="14.25" customHeight="1">
      <c r="A119" s="126"/>
      <c r="B119" s="126"/>
      <c r="C119" s="28" t="s">
        <v>622</v>
      </c>
      <c r="D119" s="28" t="s">
        <v>143</v>
      </c>
      <c r="E119" s="28" t="s">
        <v>630</v>
      </c>
      <c r="F119" s="28">
        <v>380</v>
      </c>
      <c r="G119" s="28">
        <v>530</v>
      </c>
      <c r="H119" s="28">
        <v>530</v>
      </c>
      <c r="I119" s="29" t="s">
        <v>825</v>
      </c>
      <c r="J119" s="28" t="s">
        <v>631</v>
      </c>
      <c r="K119" s="28">
        <v>16</v>
      </c>
      <c r="L119" s="155"/>
      <c r="M119" s="134"/>
    </row>
    <row r="120" spans="1:13" s="97" customFormat="1" ht="14.25" customHeight="1">
      <c r="A120" s="126"/>
      <c r="B120" s="126"/>
      <c r="C120" s="28" t="s">
        <v>622</v>
      </c>
      <c r="D120" s="28" t="s">
        <v>144</v>
      </c>
      <c r="E120" s="28" t="s">
        <v>632</v>
      </c>
      <c r="F120" s="28">
        <v>630</v>
      </c>
      <c r="G120" s="28">
        <v>950</v>
      </c>
      <c r="H120" s="28">
        <v>950</v>
      </c>
      <c r="I120" s="28" t="s">
        <v>145</v>
      </c>
      <c r="J120" s="28" t="s">
        <v>633</v>
      </c>
      <c r="K120" s="28">
        <v>18</v>
      </c>
      <c r="L120" s="155"/>
      <c r="M120" s="134"/>
    </row>
    <row r="121" spans="1:13" s="97" customFormat="1" ht="14.25" customHeight="1">
      <c r="A121" s="126"/>
      <c r="B121" s="126"/>
      <c r="C121" s="28" t="s">
        <v>622</v>
      </c>
      <c r="D121" s="28" t="s">
        <v>146</v>
      </c>
      <c r="E121" s="28" t="s">
        <v>634</v>
      </c>
      <c r="F121" s="28" t="s">
        <v>635</v>
      </c>
      <c r="G121" s="28" t="s">
        <v>635</v>
      </c>
      <c r="H121" s="28" t="s">
        <v>635</v>
      </c>
      <c r="I121" s="28">
        <v>3</v>
      </c>
      <c r="J121" s="28" t="s">
        <v>633</v>
      </c>
      <c r="K121" s="28">
        <v>21</v>
      </c>
      <c r="L121" s="155"/>
      <c r="M121" s="134"/>
    </row>
    <row r="122" spans="1:13" s="97" customFormat="1" ht="14.25" customHeight="1">
      <c r="A122" s="126"/>
      <c r="B122" s="126"/>
      <c r="C122" s="28" t="s">
        <v>622</v>
      </c>
      <c r="D122" s="29" t="s">
        <v>636</v>
      </c>
      <c r="E122" s="28" t="s">
        <v>637</v>
      </c>
      <c r="F122" s="28">
        <v>530</v>
      </c>
      <c r="G122" s="28">
        <v>880</v>
      </c>
      <c r="H122" s="28">
        <v>880</v>
      </c>
      <c r="I122" s="28" t="s">
        <v>145</v>
      </c>
      <c r="J122" s="28" t="s">
        <v>633</v>
      </c>
      <c r="K122" s="28">
        <v>16</v>
      </c>
      <c r="L122" s="155"/>
      <c r="M122" s="134"/>
    </row>
    <row r="123" spans="1:13" s="97" customFormat="1" ht="14.25" customHeight="1">
      <c r="A123" s="126"/>
      <c r="B123" s="126"/>
      <c r="C123" s="28" t="s">
        <v>622</v>
      </c>
      <c r="D123" s="28" t="s">
        <v>147</v>
      </c>
      <c r="E123" s="28" t="s">
        <v>638</v>
      </c>
      <c r="F123" s="28">
        <v>730</v>
      </c>
      <c r="G123" s="28">
        <v>1200</v>
      </c>
      <c r="H123" s="28">
        <v>1200</v>
      </c>
      <c r="I123" s="28" t="s">
        <v>145</v>
      </c>
      <c r="J123" s="28" t="s">
        <v>633</v>
      </c>
      <c r="K123" s="28">
        <v>22</v>
      </c>
      <c r="L123" s="155"/>
      <c r="M123" s="134"/>
    </row>
    <row r="124" spans="1:13" s="97" customFormat="1" ht="14.25" customHeight="1">
      <c r="A124" s="126"/>
      <c r="B124" s="126"/>
      <c r="C124" s="28" t="s">
        <v>622</v>
      </c>
      <c r="D124" s="28" t="s">
        <v>148</v>
      </c>
      <c r="E124" s="28" t="s">
        <v>639</v>
      </c>
      <c r="F124" s="28">
        <v>780</v>
      </c>
      <c r="G124" s="28">
        <v>1350</v>
      </c>
      <c r="H124" s="28">
        <v>1350</v>
      </c>
      <c r="I124" s="28" t="s">
        <v>145</v>
      </c>
      <c r="J124" s="28" t="s">
        <v>633</v>
      </c>
      <c r="K124" s="28">
        <v>23</v>
      </c>
      <c r="L124" s="155"/>
      <c r="M124" s="134"/>
    </row>
    <row r="125" spans="1:13" s="97" customFormat="1" ht="14.25" customHeight="1">
      <c r="A125" s="126"/>
      <c r="B125" s="126"/>
      <c r="C125" s="28" t="s">
        <v>622</v>
      </c>
      <c r="D125" s="28" t="s">
        <v>149</v>
      </c>
      <c r="E125" s="28" t="s">
        <v>640</v>
      </c>
      <c r="F125" s="28">
        <v>830</v>
      </c>
      <c r="G125" s="28">
        <v>1350</v>
      </c>
      <c r="H125" s="28">
        <v>1350</v>
      </c>
      <c r="I125" s="28" t="s">
        <v>145</v>
      </c>
      <c r="J125" s="28" t="s">
        <v>633</v>
      </c>
      <c r="K125" s="28">
        <v>20</v>
      </c>
      <c r="L125" s="155"/>
      <c r="M125" s="134"/>
    </row>
    <row r="126" spans="1:13" s="97" customFormat="1" ht="14.25" customHeight="1">
      <c r="A126" s="126"/>
      <c r="B126" s="126"/>
      <c r="C126" s="28" t="s">
        <v>641</v>
      </c>
      <c r="D126" s="28" t="s">
        <v>150</v>
      </c>
      <c r="E126" s="28" t="s">
        <v>642</v>
      </c>
      <c r="F126" s="28">
        <v>630</v>
      </c>
      <c r="G126" s="28">
        <v>950</v>
      </c>
      <c r="H126" s="28">
        <v>950</v>
      </c>
      <c r="I126" s="28" t="s">
        <v>145</v>
      </c>
      <c r="J126" s="28" t="s">
        <v>633</v>
      </c>
      <c r="K126" s="28">
        <v>21</v>
      </c>
      <c r="L126" s="155"/>
      <c r="M126" s="134"/>
    </row>
    <row r="127" spans="1:13" s="97" customFormat="1" ht="14.25" customHeight="1">
      <c r="A127" s="126"/>
      <c r="B127" s="126"/>
      <c r="C127" s="28" t="s">
        <v>643</v>
      </c>
      <c r="D127" s="28" t="s">
        <v>286</v>
      </c>
      <c r="E127" s="28" t="s">
        <v>644</v>
      </c>
      <c r="F127" s="28">
        <v>400</v>
      </c>
      <c r="G127" s="28">
        <v>500</v>
      </c>
      <c r="H127" s="28">
        <v>500</v>
      </c>
      <c r="I127" s="28" t="s">
        <v>645</v>
      </c>
      <c r="J127" s="28" t="s">
        <v>629</v>
      </c>
      <c r="K127" s="28">
        <v>15</v>
      </c>
      <c r="L127" s="155"/>
      <c r="M127" s="134"/>
    </row>
    <row r="128" spans="1:13" s="97" customFormat="1" ht="14.25" customHeight="1">
      <c r="A128" s="126"/>
      <c r="B128" s="126"/>
      <c r="C128" s="28" t="s">
        <v>643</v>
      </c>
      <c r="D128" s="28" t="s">
        <v>151</v>
      </c>
      <c r="E128" s="28" t="s">
        <v>644</v>
      </c>
      <c r="F128" s="28" t="s">
        <v>635</v>
      </c>
      <c r="G128" s="28" t="s">
        <v>635</v>
      </c>
      <c r="H128" s="28" t="s">
        <v>635</v>
      </c>
      <c r="I128" s="28" t="s">
        <v>645</v>
      </c>
      <c r="J128" s="28" t="s">
        <v>629</v>
      </c>
      <c r="K128" s="28" t="s">
        <v>152</v>
      </c>
      <c r="L128" s="155"/>
      <c r="M128" s="134"/>
    </row>
    <row r="129" spans="1:13" s="97" customFormat="1" ht="14.25" customHeight="1">
      <c r="A129" s="126"/>
      <c r="B129" s="126"/>
      <c r="C129" s="28" t="s">
        <v>643</v>
      </c>
      <c r="D129" s="28" t="s">
        <v>153</v>
      </c>
      <c r="E129" s="28" t="s">
        <v>646</v>
      </c>
      <c r="F129" s="28">
        <v>650</v>
      </c>
      <c r="G129" s="28">
        <v>880</v>
      </c>
      <c r="H129" s="28">
        <v>880</v>
      </c>
      <c r="I129" s="28">
        <v>3</v>
      </c>
      <c r="J129" s="28" t="s">
        <v>455</v>
      </c>
      <c r="K129" s="28">
        <v>19</v>
      </c>
      <c r="L129" s="155"/>
      <c r="M129" s="134"/>
    </row>
    <row r="130" spans="1:13" s="97" customFormat="1" ht="14.25" customHeight="1">
      <c r="A130" s="126"/>
      <c r="B130" s="126"/>
      <c r="C130" s="28" t="s">
        <v>643</v>
      </c>
      <c r="D130" s="28" t="s">
        <v>154</v>
      </c>
      <c r="E130" s="28" t="s">
        <v>647</v>
      </c>
      <c r="F130" s="28">
        <v>330</v>
      </c>
      <c r="G130" s="28">
        <v>500</v>
      </c>
      <c r="H130" s="28">
        <v>500</v>
      </c>
      <c r="I130" s="28" t="s">
        <v>645</v>
      </c>
      <c r="J130" s="28" t="s">
        <v>629</v>
      </c>
      <c r="K130" s="28" t="s">
        <v>156</v>
      </c>
      <c r="L130" s="155"/>
      <c r="M130" s="134"/>
    </row>
    <row r="131" spans="1:13" s="97" customFormat="1" ht="14.25" customHeight="1">
      <c r="A131" s="126"/>
      <c r="B131" s="126"/>
      <c r="C131" s="28" t="s">
        <v>643</v>
      </c>
      <c r="D131" s="28" t="s">
        <v>157</v>
      </c>
      <c r="E131" s="28" t="s">
        <v>648</v>
      </c>
      <c r="F131" s="28">
        <v>280</v>
      </c>
      <c r="G131" s="28">
        <v>350</v>
      </c>
      <c r="H131" s="28">
        <v>350</v>
      </c>
      <c r="I131" s="28" t="s">
        <v>645</v>
      </c>
      <c r="J131" s="28" t="s">
        <v>629</v>
      </c>
      <c r="K131" s="28">
        <v>12</v>
      </c>
      <c r="L131" s="155"/>
      <c r="M131" s="134"/>
    </row>
    <row r="132" spans="1:13" s="97" customFormat="1" ht="14.25" customHeight="1">
      <c r="A132" s="126"/>
      <c r="B132" s="126"/>
      <c r="C132" s="28" t="s">
        <v>643</v>
      </c>
      <c r="D132" s="36" t="s">
        <v>649</v>
      </c>
      <c r="E132" s="28" t="s">
        <v>650</v>
      </c>
      <c r="F132" s="28">
        <v>330</v>
      </c>
      <c r="G132" s="28">
        <v>400</v>
      </c>
      <c r="H132" s="28">
        <v>400</v>
      </c>
      <c r="I132" s="28" t="s">
        <v>645</v>
      </c>
      <c r="J132" s="28" t="s">
        <v>629</v>
      </c>
      <c r="K132" s="28">
        <v>14</v>
      </c>
      <c r="L132" s="155"/>
      <c r="M132" s="134"/>
    </row>
    <row r="133" spans="1:13" s="97" customFormat="1" ht="14.25" customHeight="1">
      <c r="A133" s="126"/>
      <c r="B133" s="126"/>
      <c r="C133" s="28" t="s">
        <v>651</v>
      </c>
      <c r="D133" s="29" t="s">
        <v>652</v>
      </c>
      <c r="E133" s="28" t="s">
        <v>653</v>
      </c>
      <c r="F133" s="28">
        <v>280</v>
      </c>
      <c r="G133" s="28">
        <v>300</v>
      </c>
      <c r="H133" s="28">
        <v>300</v>
      </c>
      <c r="I133" s="28" t="s">
        <v>645</v>
      </c>
      <c r="J133" s="28" t="s">
        <v>629</v>
      </c>
      <c r="K133" s="28">
        <v>14</v>
      </c>
      <c r="L133" s="155"/>
      <c r="M133" s="134"/>
    </row>
    <row r="134" spans="1:13" s="97" customFormat="1" ht="14.25" customHeight="1">
      <c r="A134" s="126"/>
      <c r="B134" s="126"/>
      <c r="C134" s="28" t="s">
        <v>651</v>
      </c>
      <c r="D134" s="29" t="s">
        <v>654</v>
      </c>
      <c r="E134" s="28" t="s">
        <v>655</v>
      </c>
      <c r="F134" s="28">
        <v>230</v>
      </c>
      <c r="G134" s="28">
        <v>250</v>
      </c>
      <c r="H134" s="28">
        <v>250</v>
      </c>
      <c r="I134" s="28" t="s">
        <v>656</v>
      </c>
      <c r="J134" s="28" t="s">
        <v>657</v>
      </c>
      <c r="K134" s="28">
        <v>12</v>
      </c>
      <c r="L134" s="155"/>
      <c r="M134" s="134"/>
    </row>
    <row r="135" spans="1:13" s="97" customFormat="1" ht="14.25" customHeight="1">
      <c r="A135" s="126"/>
      <c r="B135" s="126"/>
      <c r="C135" s="28" t="s">
        <v>658</v>
      </c>
      <c r="D135" s="29" t="s">
        <v>659</v>
      </c>
      <c r="E135" s="28" t="s">
        <v>660</v>
      </c>
      <c r="F135" s="28">
        <v>960</v>
      </c>
      <c r="G135" s="28">
        <v>1350</v>
      </c>
      <c r="H135" s="28">
        <v>1350</v>
      </c>
      <c r="I135" s="28">
        <v>3</v>
      </c>
      <c r="J135" s="28" t="s">
        <v>455</v>
      </c>
      <c r="K135" s="28">
        <v>24</v>
      </c>
      <c r="L135" s="155"/>
      <c r="M135" s="134"/>
    </row>
    <row r="136" spans="1:13" s="97" customFormat="1" ht="14.25" customHeight="1">
      <c r="A136" s="126"/>
      <c r="B136" s="126"/>
      <c r="C136" s="28" t="s">
        <v>661</v>
      </c>
      <c r="D136" s="29" t="s">
        <v>662</v>
      </c>
      <c r="E136" s="28" t="s">
        <v>663</v>
      </c>
      <c r="F136" s="28">
        <v>450</v>
      </c>
      <c r="G136" s="28">
        <v>530</v>
      </c>
      <c r="H136" s="28">
        <v>530</v>
      </c>
      <c r="I136" s="28" t="s">
        <v>645</v>
      </c>
      <c r="J136" s="28" t="s">
        <v>629</v>
      </c>
      <c r="K136" s="28">
        <v>14</v>
      </c>
      <c r="L136" s="155"/>
      <c r="M136" s="134"/>
    </row>
    <row r="137" spans="1:13" s="97" customFormat="1" ht="14.25" customHeight="1">
      <c r="A137" s="126"/>
      <c r="B137" s="126"/>
      <c r="C137" s="28" t="s">
        <v>661</v>
      </c>
      <c r="D137" s="28" t="s">
        <v>158</v>
      </c>
      <c r="E137" s="28" t="s">
        <v>663</v>
      </c>
      <c r="F137" s="28">
        <v>450</v>
      </c>
      <c r="G137" s="28">
        <v>530</v>
      </c>
      <c r="H137" s="28">
        <v>530</v>
      </c>
      <c r="I137" s="28" t="s">
        <v>664</v>
      </c>
      <c r="J137" s="28" t="s">
        <v>665</v>
      </c>
      <c r="K137" s="28">
        <v>18</v>
      </c>
      <c r="L137" s="155"/>
      <c r="M137" s="134"/>
    </row>
    <row r="138" spans="1:13" s="97" customFormat="1" ht="14.25" customHeight="1">
      <c r="A138" s="126"/>
      <c r="B138" s="126"/>
      <c r="C138" s="28" t="s">
        <v>661</v>
      </c>
      <c r="D138" s="28" t="s">
        <v>159</v>
      </c>
      <c r="E138" s="28" t="s">
        <v>666</v>
      </c>
      <c r="F138" s="28" t="s">
        <v>635</v>
      </c>
      <c r="G138" s="28" t="s">
        <v>635</v>
      </c>
      <c r="H138" s="28" t="s">
        <v>635</v>
      </c>
      <c r="I138" s="28"/>
      <c r="J138" s="28"/>
      <c r="K138" s="28"/>
      <c r="L138" s="155"/>
      <c r="M138" s="134"/>
    </row>
    <row r="139" spans="1:13" s="97" customFormat="1" ht="14.25" customHeight="1">
      <c r="A139" s="126"/>
      <c r="B139" s="126"/>
      <c r="C139" s="28" t="s">
        <v>661</v>
      </c>
      <c r="D139" s="28" t="s">
        <v>160</v>
      </c>
      <c r="E139" s="28" t="s">
        <v>667</v>
      </c>
      <c r="F139" s="28">
        <v>450</v>
      </c>
      <c r="G139" s="28">
        <v>530</v>
      </c>
      <c r="H139" s="28">
        <v>530</v>
      </c>
      <c r="I139" s="28" t="s">
        <v>645</v>
      </c>
      <c r="J139" s="28" t="s">
        <v>629</v>
      </c>
      <c r="K139" s="28">
        <v>16</v>
      </c>
      <c r="L139" s="155"/>
      <c r="M139" s="134"/>
    </row>
    <row r="140" spans="1:13" s="97" customFormat="1" ht="14.25" customHeight="1">
      <c r="A140" s="126"/>
      <c r="B140" s="126"/>
      <c r="C140" s="28" t="s">
        <v>661</v>
      </c>
      <c r="D140" s="37" t="s">
        <v>161</v>
      </c>
      <c r="E140" s="28" t="s">
        <v>668</v>
      </c>
      <c r="F140" s="28">
        <v>500</v>
      </c>
      <c r="G140" s="28">
        <v>580</v>
      </c>
      <c r="H140" s="28">
        <v>580</v>
      </c>
      <c r="I140" s="28" t="s">
        <v>645</v>
      </c>
      <c r="J140" s="28" t="s">
        <v>629</v>
      </c>
      <c r="K140" s="28">
        <v>24</v>
      </c>
      <c r="L140" s="155"/>
      <c r="M140" s="134"/>
    </row>
    <row r="141" spans="1:13" s="97" customFormat="1" ht="14.25" customHeight="1">
      <c r="A141" s="126"/>
      <c r="B141" s="126"/>
      <c r="C141" s="28" t="s">
        <v>661</v>
      </c>
      <c r="D141" s="36" t="s">
        <v>669</v>
      </c>
      <c r="E141" s="28" t="s">
        <v>670</v>
      </c>
      <c r="F141" s="28">
        <v>500</v>
      </c>
      <c r="G141" s="28">
        <v>780</v>
      </c>
      <c r="H141" s="28">
        <v>780</v>
      </c>
      <c r="I141" s="28">
        <v>3</v>
      </c>
      <c r="J141" s="29" t="s">
        <v>671</v>
      </c>
      <c r="K141" s="28">
        <v>22</v>
      </c>
      <c r="L141" s="155"/>
      <c r="M141" s="134"/>
    </row>
    <row r="142" spans="1:13" s="97" customFormat="1" ht="14.25" customHeight="1">
      <c r="A142" s="126"/>
      <c r="B142" s="126"/>
      <c r="C142" s="28" t="s">
        <v>672</v>
      </c>
      <c r="D142" s="28" t="s">
        <v>162</v>
      </c>
      <c r="E142" s="28" t="s">
        <v>673</v>
      </c>
      <c r="F142" s="28">
        <v>80</v>
      </c>
      <c r="G142" s="28">
        <v>160</v>
      </c>
      <c r="H142" s="28">
        <v>160</v>
      </c>
      <c r="I142" s="28" t="s">
        <v>656</v>
      </c>
      <c r="J142" s="28" t="s">
        <v>674</v>
      </c>
      <c r="K142" s="28">
        <v>14</v>
      </c>
      <c r="L142" s="155"/>
      <c r="M142" s="134"/>
    </row>
    <row r="143" spans="1:13" s="97" customFormat="1" ht="14.25" customHeight="1">
      <c r="A143" s="126"/>
      <c r="B143" s="126"/>
      <c r="C143" s="28" t="s">
        <v>672</v>
      </c>
      <c r="D143" s="28" t="s">
        <v>163</v>
      </c>
      <c r="E143" s="28" t="s">
        <v>675</v>
      </c>
      <c r="F143" s="28">
        <v>330</v>
      </c>
      <c r="G143" s="28">
        <v>480</v>
      </c>
      <c r="H143" s="28">
        <v>480</v>
      </c>
      <c r="I143" s="28" t="s">
        <v>645</v>
      </c>
      <c r="J143" s="28" t="s">
        <v>633</v>
      </c>
      <c r="K143" s="28">
        <v>11</v>
      </c>
      <c r="L143" s="155"/>
      <c r="M143" s="134"/>
    </row>
    <row r="144" spans="1:13" s="97" customFormat="1" ht="14.25" customHeight="1">
      <c r="A144" s="126"/>
      <c r="B144" s="126"/>
      <c r="C144" s="28" t="s">
        <v>672</v>
      </c>
      <c r="D144" s="28" t="s">
        <v>287</v>
      </c>
      <c r="E144" s="28" t="s">
        <v>676</v>
      </c>
      <c r="F144" s="28">
        <v>280</v>
      </c>
      <c r="G144" s="28">
        <v>380</v>
      </c>
      <c r="H144" s="28">
        <v>380</v>
      </c>
      <c r="I144" s="28" t="s">
        <v>645</v>
      </c>
      <c r="J144" s="28" t="s">
        <v>629</v>
      </c>
      <c r="K144" s="28">
        <v>16</v>
      </c>
      <c r="L144" s="155"/>
      <c r="M144" s="134"/>
    </row>
    <row r="145" spans="1:13" s="97" customFormat="1" ht="14.25" customHeight="1">
      <c r="A145" s="126"/>
      <c r="B145" s="126"/>
      <c r="C145" s="28" t="s">
        <v>672</v>
      </c>
      <c r="D145" s="28" t="s">
        <v>164</v>
      </c>
      <c r="E145" s="28" t="s">
        <v>677</v>
      </c>
      <c r="F145" s="28">
        <v>750</v>
      </c>
      <c r="G145" s="28">
        <v>1050</v>
      </c>
      <c r="H145" s="28">
        <v>1050</v>
      </c>
      <c r="I145" s="28" t="s">
        <v>645</v>
      </c>
      <c r="J145" s="29" t="s">
        <v>678</v>
      </c>
      <c r="K145" s="28">
        <v>18</v>
      </c>
      <c r="L145" s="155"/>
      <c r="M145" s="134"/>
    </row>
    <row r="146" spans="1:13" s="97" customFormat="1" ht="14.25" customHeight="1">
      <c r="A146" s="126"/>
      <c r="B146" s="126"/>
      <c r="C146" s="28" t="s">
        <v>672</v>
      </c>
      <c r="D146" s="29" t="s">
        <v>679</v>
      </c>
      <c r="E146" s="28" t="s">
        <v>680</v>
      </c>
      <c r="F146" s="28">
        <v>430</v>
      </c>
      <c r="G146" s="28">
        <v>580</v>
      </c>
      <c r="H146" s="28">
        <v>580</v>
      </c>
      <c r="I146" s="28" t="s">
        <v>645</v>
      </c>
      <c r="J146" s="28" t="s">
        <v>629</v>
      </c>
      <c r="K146" s="28">
        <v>19</v>
      </c>
      <c r="L146" s="155"/>
      <c r="M146" s="134"/>
    </row>
    <row r="147" spans="1:13" s="97" customFormat="1" ht="14.25" customHeight="1">
      <c r="A147" s="126"/>
      <c r="B147" s="126"/>
      <c r="C147" s="28" t="s">
        <v>681</v>
      </c>
      <c r="D147" s="28" t="s">
        <v>682</v>
      </c>
      <c r="E147" s="28" t="s">
        <v>683</v>
      </c>
      <c r="F147" s="28" t="s">
        <v>635</v>
      </c>
      <c r="G147" s="28" t="s">
        <v>635</v>
      </c>
      <c r="H147" s="28" t="s">
        <v>635</v>
      </c>
      <c r="I147" s="28">
        <v>3</v>
      </c>
      <c r="J147" s="28" t="s">
        <v>455</v>
      </c>
      <c r="K147" s="28">
        <v>18</v>
      </c>
      <c r="L147" s="155"/>
      <c r="M147" s="134"/>
    </row>
    <row r="148" spans="1:13" s="97" customFormat="1" ht="14.25" customHeight="1">
      <c r="A148" s="126"/>
      <c r="B148" s="126"/>
      <c r="C148" s="28" t="s">
        <v>681</v>
      </c>
      <c r="D148" s="28" t="s">
        <v>165</v>
      </c>
      <c r="E148" s="28" t="s">
        <v>684</v>
      </c>
      <c r="F148" s="28" t="s">
        <v>635</v>
      </c>
      <c r="G148" s="28" t="s">
        <v>635</v>
      </c>
      <c r="H148" s="28" t="s">
        <v>635</v>
      </c>
      <c r="I148" s="28" t="s">
        <v>166</v>
      </c>
      <c r="J148" s="28" t="s">
        <v>657</v>
      </c>
      <c r="K148" s="28">
        <v>19</v>
      </c>
      <c r="L148" s="155"/>
      <c r="M148" s="134"/>
    </row>
    <row r="149" spans="1:13" s="97" customFormat="1" ht="14.25" customHeight="1">
      <c r="A149" s="126"/>
      <c r="B149" s="126"/>
      <c r="C149" s="28" t="s">
        <v>633</v>
      </c>
      <c r="D149" s="28" t="s">
        <v>167</v>
      </c>
      <c r="E149" s="28" t="s">
        <v>633</v>
      </c>
      <c r="F149" s="28">
        <v>50</v>
      </c>
      <c r="G149" s="28">
        <v>100</v>
      </c>
      <c r="H149" s="28">
        <v>100</v>
      </c>
      <c r="I149" s="28" t="s">
        <v>145</v>
      </c>
      <c r="J149" s="28" t="s">
        <v>486</v>
      </c>
      <c r="K149" s="28" t="s">
        <v>288</v>
      </c>
      <c r="L149" s="155"/>
      <c r="M149" s="134"/>
    </row>
    <row r="150" spans="1:13" s="97" customFormat="1" ht="14.25" customHeight="1">
      <c r="A150" s="126"/>
      <c r="B150" s="126"/>
      <c r="C150" s="28" t="s">
        <v>685</v>
      </c>
      <c r="D150" s="28" t="s">
        <v>168</v>
      </c>
      <c r="E150" s="28" t="s">
        <v>629</v>
      </c>
      <c r="F150" s="28">
        <v>250</v>
      </c>
      <c r="G150" s="28">
        <v>450</v>
      </c>
      <c r="H150" s="28">
        <v>450</v>
      </c>
      <c r="I150" s="28" t="s">
        <v>686</v>
      </c>
      <c r="J150" s="28" t="s">
        <v>486</v>
      </c>
      <c r="K150" s="28">
        <v>4</v>
      </c>
      <c r="L150" s="155"/>
      <c r="M150" s="134"/>
    </row>
    <row r="151" spans="1:13" s="97" customFormat="1" ht="14.25" customHeight="1">
      <c r="A151" s="126"/>
      <c r="B151" s="126"/>
      <c r="C151" s="28" t="s">
        <v>685</v>
      </c>
      <c r="D151" s="28" t="s">
        <v>169</v>
      </c>
      <c r="E151" s="28" t="s">
        <v>687</v>
      </c>
      <c r="F151" s="28">
        <v>250</v>
      </c>
      <c r="G151" s="28">
        <v>450</v>
      </c>
      <c r="H151" s="28">
        <v>450</v>
      </c>
      <c r="I151" s="28" t="s">
        <v>686</v>
      </c>
      <c r="J151" s="28" t="s">
        <v>629</v>
      </c>
      <c r="K151" s="28">
        <v>6</v>
      </c>
      <c r="L151" s="155"/>
      <c r="M151" s="134"/>
    </row>
    <row r="152" spans="1:13" s="97" customFormat="1" ht="14.25" customHeight="1">
      <c r="A152" s="126"/>
      <c r="B152" s="126"/>
      <c r="C152" s="28" t="s">
        <v>685</v>
      </c>
      <c r="D152" s="28" t="s">
        <v>170</v>
      </c>
      <c r="E152" s="28" t="s">
        <v>688</v>
      </c>
      <c r="F152" s="28">
        <v>280</v>
      </c>
      <c r="G152" s="28">
        <v>500</v>
      </c>
      <c r="H152" s="28">
        <v>500</v>
      </c>
      <c r="I152" s="28" t="s">
        <v>686</v>
      </c>
      <c r="J152" s="28" t="s">
        <v>689</v>
      </c>
      <c r="K152" s="28">
        <v>5</v>
      </c>
      <c r="L152" s="155"/>
      <c r="M152" s="134"/>
    </row>
    <row r="153" spans="1:13" s="97" customFormat="1" ht="14.25" customHeight="1">
      <c r="A153" s="126"/>
      <c r="B153" s="126"/>
      <c r="C153" s="28" t="s">
        <v>685</v>
      </c>
      <c r="D153" s="28" t="s">
        <v>171</v>
      </c>
      <c r="E153" s="28" t="s">
        <v>689</v>
      </c>
      <c r="F153" s="28">
        <v>250</v>
      </c>
      <c r="G153" s="28">
        <v>450</v>
      </c>
      <c r="H153" s="28">
        <v>450</v>
      </c>
      <c r="I153" s="28" t="s">
        <v>686</v>
      </c>
      <c r="J153" s="28" t="s">
        <v>690</v>
      </c>
      <c r="K153" s="28" t="s">
        <v>155</v>
      </c>
      <c r="L153" s="155"/>
      <c r="M153" s="134"/>
    </row>
    <row r="154" spans="1:13" s="97" customFormat="1" ht="14.25" customHeight="1">
      <c r="A154" s="126"/>
      <c r="B154" s="126"/>
      <c r="C154" s="28" t="s">
        <v>685</v>
      </c>
      <c r="D154" s="28" t="s">
        <v>289</v>
      </c>
      <c r="E154" s="28" t="s">
        <v>691</v>
      </c>
      <c r="F154" s="28">
        <v>280</v>
      </c>
      <c r="G154" s="28">
        <v>500</v>
      </c>
      <c r="H154" s="28">
        <v>500</v>
      </c>
      <c r="I154" s="28" t="s">
        <v>692</v>
      </c>
      <c r="J154" s="28" t="s">
        <v>689</v>
      </c>
      <c r="K154" s="28">
        <v>5</v>
      </c>
      <c r="L154" s="155"/>
      <c r="M154" s="134"/>
    </row>
    <row r="155" spans="1:13" s="97" customFormat="1" ht="14.25" customHeight="1">
      <c r="A155" s="126"/>
      <c r="B155" s="126"/>
      <c r="C155" s="28" t="s">
        <v>693</v>
      </c>
      <c r="D155" s="28" t="s">
        <v>290</v>
      </c>
      <c r="E155" s="28" t="s">
        <v>693</v>
      </c>
      <c r="F155" s="28">
        <v>850</v>
      </c>
      <c r="G155" s="28">
        <v>1280</v>
      </c>
      <c r="H155" s="28">
        <v>1280</v>
      </c>
      <c r="I155" s="28" t="s">
        <v>145</v>
      </c>
      <c r="J155" s="28" t="s">
        <v>633</v>
      </c>
      <c r="K155" s="28">
        <v>8</v>
      </c>
      <c r="L155" s="155"/>
      <c r="M155" s="134"/>
    </row>
    <row r="156" spans="1:13" s="97" customFormat="1" ht="14.25" customHeight="1">
      <c r="A156" s="32"/>
      <c r="B156" s="32"/>
      <c r="C156" s="28"/>
      <c r="D156" s="28"/>
      <c r="E156" s="28"/>
      <c r="F156" s="28"/>
      <c r="G156" s="28"/>
      <c r="H156" s="28"/>
      <c r="I156" s="28"/>
      <c r="J156" s="28"/>
      <c r="K156" s="28"/>
      <c r="L156" s="38"/>
    </row>
    <row r="157" spans="1:13" s="97" customFormat="1" ht="14.25" customHeight="1">
      <c r="A157" s="126" t="s">
        <v>694</v>
      </c>
      <c r="B157" s="126"/>
      <c r="C157" s="28" t="s">
        <v>695</v>
      </c>
      <c r="D157" s="28" t="s">
        <v>174</v>
      </c>
      <c r="E157" s="28" t="s">
        <v>696</v>
      </c>
      <c r="F157" s="28">
        <v>800</v>
      </c>
      <c r="G157" s="28">
        <v>850</v>
      </c>
      <c r="H157" s="28">
        <v>850</v>
      </c>
      <c r="I157" s="28">
        <v>3</v>
      </c>
      <c r="J157" s="28" t="s">
        <v>486</v>
      </c>
      <c r="K157" s="28">
        <v>24</v>
      </c>
      <c r="L157" s="146"/>
      <c r="M157" s="150">
        <v>43395</v>
      </c>
    </row>
    <row r="158" spans="1:13" s="97" customFormat="1" ht="14.25" customHeight="1">
      <c r="A158" s="126"/>
      <c r="B158" s="126"/>
      <c r="C158" s="28" t="s">
        <v>697</v>
      </c>
      <c r="D158" s="29" t="s">
        <v>698</v>
      </c>
      <c r="E158" s="28" t="s">
        <v>699</v>
      </c>
      <c r="F158" s="28">
        <v>800</v>
      </c>
      <c r="G158" s="28">
        <v>1000</v>
      </c>
      <c r="H158" s="28">
        <v>1000</v>
      </c>
      <c r="I158" s="28">
        <v>3</v>
      </c>
      <c r="J158" s="28" t="s">
        <v>700</v>
      </c>
      <c r="K158" s="28">
        <v>30</v>
      </c>
      <c r="L158" s="141"/>
      <c r="M158" s="154"/>
    </row>
    <row r="159" spans="1:13" s="97" customFormat="1" ht="14.25" customHeight="1">
      <c r="A159" s="126"/>
      <c r="B159" s="126"/>
      <c r="C159" s="28" t="s">
        <v>701</v>
      </c>
      <c r="D159" s="28" t="s">
        <v>176</v>
      </c>
      <c r="E159" s="28" t="s">
        <v>702</v>
      </c>
      <c r="F159" s="28">
        <v>650</v>
      </c>
      <c r="G159" s="28">
        <v>650</v>
      </c>
      <c r="H159" s="28">
        <v>650</v>
      </c>
      <c r="I159" s="28">
        <v>3</v>
      </c>
      <c r="J159" s="28" t="s">
        <v>703</v>
      </c>
      <c r="K159" s="28">
        <v>30</v>
      </c>
      <c r="L159" s="141"/>
      <c r="M159" s="154"/>
    </row>
    <row r="160" spans="1:13" s="97" customFormat="1" ht="14.25" customHeight="1">
      <c r="A160" s="126"/>
      <c r="B160" s="126"/>
      <c r="C160" s="28" t="s">
        <v>704</v>
      </c>
      <c r="D160" s="29" t="s">
        <v>705</v>
      </c>
      <c r="E160" s="28" t="s">
        <v>706</v>
      </c>
      <c r="F160" s="28">
        <v>400</v>
      </c>
      <c r="G160" s="28">
        <v>450</v>
      </c>
      <c r="H160" s="28">
        <v>400</v>
      </c>
      <c r="I160" s="28">
        <v>3</v>
      </c>
      <c r="J160" s="28" t="s">
        <v>486</v>
      </c>
      <c r="K160" s="28">
        <v>18</v>
      </c>
      <c r="L160" s="141"/>
      <c r="M160" s="154"/>
    </row>
    <row r="161" spans="1:13" s="97" customFormat="1" ht="14.25" customHeight="1">
      <c r="A161" s="126"/>
      <c r="B161" s="126"/>
      <c r="C161" s="28" t="s">
        <v>701</v>
      </c>
      <c r="D161" s="29" t="s">
        <v>707</v>
      </c>
      <c r="E161" s="28" t="s">
        <v>708</v>
      </c>
      <c r="F161" s="28">
        <v>450</v>
      </c>
      <c r="G161" s="28">
        <v>500</v>
      </c>
      <c r="H161" s="28">
        <v>500</v>
      </c>
      <c r="I161" s="28">
        <v>1</v>
      </c>
      <c r="J161" s="28" t="s">
        <v>709</v>
      </c>
      <c r="K161" s="28">
        <v>18</v>
      </c>
      <c r="L161" s="141"/>
      <c r="M161" s="154"/>
    </row>
    <row r="162" spans="1:13" s="97" customFormat="1" ht="14.25" customHeight="1">
      <c r="A162" s="126"/>
      <c r="B162" s="126"/>
      <c r="C162" s="28" t="s">
        <v>697</v>
      </c>
      <c r="D162" s="28" t="s">
        <v>180</v>
      </c>
      <c r="E162" s="28" t="s">
        <v>710</v>
      </c>
      <c r="F162" s="28">
        <v>1500</v>
      </c>
      <c r="G162" s="28">
        <v>1900</v>
      </c>
      <c r="H162" s="28">
        <v>1900</v>
      </c>
      <c r="I162" s="28">
        <v>3</v>
      </c>
      <c r="J162" s="28" t="s">
        <v>711</v>
      </c>
      <c r="K162" s="28">
        <v>30</v>
      </c>
      <c r="L162" s="141"/>
      <c r="M162" s="154"/>
    </row>
    <row r="163" spans="1:13" s="97" customFormat="1" ht="14.25" customHeight="1">
      <c r="A163" s="126"/>
      <c r="B163" s="126"/>
      <c r="C163" s="28" t="s">
        <v>697</v>
      </c>
      <c r="D163" s="28" t="s">
        <v>180</v>
      </c>
      <c r="E163" s="28" t="s">
        <v>712</v>
      </c>
      <c r="F163" s="28">
        <v>1700</v>
      </c>
      <c r="G163" s="28">
        <v>2100</v>
      </c>
      <c r="H163" s="28">
        <v>2100</v>
      </c>
      <c r="I163" s="28">
        <v>3</v>
      </c>
      <c r="J163" s="28" t="s">
        <v>706</v>
      </c>
      <c r="K163" s="28">
        <v>30</v>
      </c>
      <c r="L163" s="141"/>
      <c r="M163" s="154"/>
    </row>
    <row r="164" spans="1:13" s="33" customFormat="1" ht="14.25" customHeight="1">
      <c r="A164" s="126"/>
      <c r="B164" s="126"/>
      <c r="C164" s="39" t="s">
        <v>713</v>
      </c>
      <c r="D164" s="29" t="s">
        <v>714</v>
      </c>
      <c r="E164" s="28" t="s">
        <v>715</v>
      </c>
      <c r="F164" s="28">
        <v>300</v>
      </c>
      <c r="G164" s="28">
        <v>350</v>
      </c>
      <c r="H164" s="28">
        <v>350</v>
      </c>
      <c r="I164" s="28">
        <v>7</v>
      </c>
      <c r="J164" s="28" t="s">
        <v>709</v>
      </c>
      <c r="K164" s="28">
        <v>20</v>
      </c>
      <c r="L164" s="141"/>
      <c r="M164" s="154"/>
    </row>
    <row r="165" spans="1:13" s="97" customFormat="1" ht="14.25" customHeight="1">
      <c r="A165" s="126"/>
      <c r="B165" s="126"/>
      <c r="C165" s="28" t="s">
        <v>704</v>
      </c>
      <c r="D165" s="28" t="s">
        <v>181</v>
      </c>
      <c r="E165" s="28" t="s">
        <v>716</v>
      </c>
      <c r="F165" s="28">
        <v>400</v>
      </c>
      <c r="G165" s="28">
        <v>450</v>
      </c>
      <c r="H165" s="28">
        <v>400</v>
      </c>
      <c r="I165" s="28" t="s">
        <v>717</v>
      </c>
      <c r="J165" s="28" t="s">
        <v>486</v>
      </c>
      <c r="K165" s="28">
        <v>20</v>
      </c>
      <c r="L165" s="141"/>
      <c r="M165" s="154"/>
    </row>
    <row r="166" spans="1:13" s="97" customFormat="1" ht="14.25" customHeight="1">
      <c r="A166" s="126"/>
      <c r="B166" s="126"/>
      <c r="C166" s="28" t="s">
        <v>718</v>
      </c>
      <c r="D166" s="29" t="s">
        <v>719</v>
      </c>
      <c r="E166" s="28" t="s">
        <v>720</v>
      </c>
      <c r="F166" s="28">
        <v>1200</v>
      </c>
      <c r="G166" s="28">
        <v>1400</v>
      </c>
      <c r="H166" s="28">
        <v>1400</v>
      </c>
      <c r="I166" s="28">
        <v>3</v>
      </c>
      <c r="J166" s="28" t="s">
        <v>630</v>
      </c>
      <c r="K166" s="28">
        <v>20</v>
      </c>
      <c r="L166" s="141"/>
      <c r="M166" s="154"/>
    </row>
    <row r="167" spans="1:13" s="33" customFormat="1" ht="14.25" customHeight="1">
      <c r="A167" s="126"/>
      <c r="B167" s="126"/>
      <c r="C167" s="39" t="s">
        <v>713</v>
      </c>
      <c r="D167" s="28" t="s">
        <v>182</v>
      </c>
      <c r="E167" s="28" t="s">
        <v>721</v>
      </c>
      <c r="F167" s="28">
        <v>500</v>
      </c>
      <c r="G167" s="28">
        <v>550</v>
      </c>
      <c r="H167" s="28">
        <v>550</v>
      </c>
      <c r="I167" s="28">
        <v>7</v>
      </c>
      <c r="J167" s="28" t="s">
        <v>709</v>
      </c>
      <c r="K167" s="28">
        <v>24</v>
      </c>
      <c r="L167" s="141"/>
      <c r="M167" s="154"/>
    </row>
    <row r="168" spans="1:13" s="33" customFormat="1" ht="14.25" customHeight="1">
      <c r="A168" s="126"/>
      <c r="B168" s="126"/>
      <c r="C168" s="39" t="s">
        <v>1044</v>
      </c>
      <c r="D168" s="28" t="s">
        <v>826</v>
      </c>
      <c r="E168" s="28" t="s">
        <v>1045</v>
      </c>
      <c r="F168" s="28">
        <v>650</v>
      </c>
      <c r="G168" s="28">
        <v>800</v>
      </c>
      <c r="H168" s="28">
        <v>800</v>
      </c>
      <c r="I168" s="28">
        <v>7</v>
      </c>
      <c r="J168" s="28" t="s">
        <v>709</v>
      </c>
      <c r="K168" s="28">
        <v>22</v>
      </c>
      <c r="L168" s="141"/>
      <c r="M168" s="154"/>
    </row>
    <row r="169" spans="1:13" s="97" customFormat="1" ht="14.25" customHeight="1">
      <c r="A169" s="126"/>
      <c r="B169" s="126"/>
      <c r="C169" s="28" t="s">
        <v>704</v>
      </c>
      <c r="D169" s="28" t="s">
        <v>183</v>
      </c>
      <c r="E169" s="28" t="s">
        <v>1046</v>
      </c>
      <c r="F169" s="28">
        <v>1550</v>
      </c>
      <c r="G169" s="28">
        <v>1800</v>
      </c>
      <c r="H169" s="28">
        <v>1800</v>
      </c>
      <c r="I169" s="28">
        <v>3</v>
      </c>
      <c r="J169" s="28" t="s">
        <v>455</v>
      </c>
      <c r="K169" s="28">
        <v>20</v>
      </c>
      <c r="L169" s="141"/>
      <c r="M169" s="154"/>
    </row>
    <row r="170" spans="1:13" s="97" customFormat="1" ht="14.25" customHeight="1">
      <c r="A170" s="126"/>
      <c r="B170" s="126"/>
      <c r="C170" s="28" t="s">
        <v>704</v>
      </c>
      <c r="D170" s="28" t="s">
        <v>184</v>
      </c>
      <c r="E170" s="28" t="s">
        <v>722</v>
      </c>
      <c r="F170" s="28">
        <v>600</v>
      </c>
      <c r="G170" s="28">
        <v>800</v>
      </c>
      <c r="H170" s="28">
        <v>800</v>
      </c>
      <c r="I170" s="28">
        <v>3</v>
      </c>
      <c r="J170" s="28" t="s">
        <v>696</v>
      </c>
      <c r="K170" s="28">
        <v>33</v>
      </c>
      <c r="L170" s="141"/>
      <c r="M170" s="154"/>
    </row>
    <row r="171" spans="1:13" s="97" customFormat="1" ht="14.25" customHeight="1">
      <c r="A171" s="126"/>
      <c r="B171" s="126"/>
      <c r="C171" s="28" t="s">
        <v>704</v>
      </c>
      <c r="D171" s="28" t="s">
        <v>185</v>
      </c>
      <c r="E171" s="28" t="s">
        <v>723</v>
      </c>
      <c r="F171" s="28">
        <v>1300</v>
      </c>
      <c r="G171" s="28">
        <v>1550</v>
      </c>
      <c r="H171" s="28">
        <v>1550</v>
      </c>
      <c r="I171" s="28">
        <v>3</v>
      </c>
      <c r="J171" s="28" t="s">
        <v>1047</v>
      </c>
      <c r="K171" s="28">
        <v>30</v>
      </c>
      <c r="L171" s="141"/>
      <c r="M171" s="154"/>
    </row>
    <row r="172" spans="1:13" s="97" customFormat="1" ht="14.25" customHeight="1">
      <c r="A172" s="126"/>
      <c r="B172" s="126"/>
      <c r="C172" s="28" t="s">
        <v>704</v>
      </c>
      <c r="D172" s="28" t="s">
        <v>186</v>
      </c>
      <c r="E172" s="28" t="s">
        <v>724</v>
      </c>
      <c r="F172" s="28">
        <v>800</v>
      </c>
      <c r="G172" s="28">
        <v>1100</v>
      </c>
      <c r="H172" s="28">
        <v>1100</v>
      </c>
      <c r="I172" s="28">
        <v>3</v>
      </c>
      <c r="J172" s="28" t="s">
        <v>696</v>
      </c>
      <c r="K172" s="28">
        <v>30</v>
      </c>
      <c r="L172" s="141"/>
      <c r="M172" s="154"/>
    </row>
    <row r="173" spans="1:13" s="109" customFormat="1" ht="14.25" customHeight="1">
      <c r="A173" s="106"/>
      <c r="B173" s="106"/>
      <c r="C173" s="110"/>
      <c r="D173" s="110"/>
      <c r="E173" s="110"/>
      <c r="F173" s="110"/>
      <c r="G173" s="110"/>
      <c r="H173" s="110"/>
      <c r="I173" s="110"/>
      <c r="J173" s="110"/>
      <c r="K173" s="110"/>
      <c r="L173" s="108"/>
      <c r="M173" s="107"/>
    </row>
    <row r="174" spans="1:13" ht="14.25" customHeight="1">
      <c r="A174" s="127" t="s">
        <v>1055</v>
      </c>
      <c r="C174" s="132" t="s">
        <v>1056</v>
      </c>
      <c r="D174" s="28" t="s">
        <v>829</v>
      </c>
      <c r="E174" s="28" t="s">
        <v>1057</v>
      </c>
      <c r="F174" s="41">
        <v>500</v>
      </c>
      <c r="G174" s="41">
        <v>1000</v>
      </c>
      <c r="H174" s="41">
        <v>1000</v>
      </c>
      <c r="I174" s="28">
        <v>7</v>
      </c>
      <c r="J174" s="28" t="s">
        <v>709</v>
      </c>
      <c r="K174" s="28">
        <v>19</v>
      </c>
      <c r="L174" s="133"/>
      <c r="M174" s="153">
        <v>43394</v>
      </c>
    </row>
    <row r="175" spans="1:13" ht="14.25" customHeight="1">
      <c r="A175" s="127"/>
      <c r="C175" s="132"/>
      <c r="D175" s="28" t="s">
        <v>830</v>
      </c>
      <c r="E175" s="28" t="s">
        <v>1058</v>
      </c>
      <c r="F175" s="41">
        <f>F174</f>
        <v>500</v>
      </c>
      <c r="G175" s="41">
        <f>G174</f>
        <v>1000</v>
      </c>
      <c r="H175" s="41">
        <f>G174</f>
        <v>1000</v>
      </c>
      <c r="I175" s="28">
        <v>7</v>
      </c>
      <c r="J175" s="28" t="s">
        <v>709</v>
      </c>
      <c r="K175" s="28">
        <v>21</v>
      </c>
      <c r="L175" s="134"/>
      <c r="M175" s="156"/>
    </row>
    <row r="176" spans="1:13" ht="14.25" customHeight="1">
      <c r="A176" s="127"/>
      <c r="C176" s="132"/>
      <c r="D176" s="28" t="s">
        <v>831</v>
      </c>
      <c r="E176" s="28" t="s">
        <v>1059</v>
      </c>
      <c r="F176" s="41">
        <f>F174</f>
        <v>500</v>
      </c>
      <c r="G176" s="41">
        <f>G174</f>
        <v>1000</v>
      </c>
      <c r="H176" s="41">
        <f>G174</f>
        <v>1000</v>
      </c>
      <c r="I176" s="28">
        <v>7</v>
      </c>
      <c r="J176" s="28" t="s">
        <v>709</v>
      </c>
      <c r="K176" s="28">
        <v>23</v>
      </c>
      <c r="L176" s="134"/>
      <c r="M176" s="156"/>
    </row>
    <row r="177" spans="1:13" s="97" customFormat="1" ht="13.5" customHeight="1">
      <c r="A177" s="12"/>
      <c r="B177" s="12"/>
      <c r="C177" s="132"/>
      <c r="D177" s="132"/>
      <c r="E177" s="132"/>
      <c r="F177" s="132"/>
      <c r="G177" s="132"/>
      <c r="H177" s="132"/>
      <c r="I177" s="132"/>
      <c r="J177" s="132"/>
      <c r="K177" s="132"/>
      <c r="L177" s="160" t="s">
        <v>18</v>
      </c>
      <c r="M177" s="158" t="s">
        <v>18</v>
      </c>
    </row>
    <row r="178" spans="1:13" s="97" customFormat="1" ht="14.25" hidden="1" customHeight="1">
      <c r="A178" s="126" t="s">
        <v>725</v>
      </c>
      <c r="B178" s="126"/>
      <c r="C178" s="28" t="s">
        <v>726</v>
      </c>
      <c r="D178" s="28" t="s">
        <v>187</v>
      </c>
      <c r="E178" s="28" t="s">
        <v>727</v>
      </c>
      <c r="F178" s="41">
        <v>6</v>
      </c>
      <c r="G178" s="41" t="s">
        <v>1048</v>
      </c>
      <c r="H178" s="41" t="s">
        <v>1048</v>
      </c>
      <c r="I178" s="28">
        <v>3</v>
      </c>
      <c r="J178" s="28" t="s">
        <v>629</v>
      </c>
      <c r="K178" s="28" t="s">
        <v>188</v>
      </c>
      <c r="L178" s="161"/>
      <c r="M178" s="158"/>
    </row>
    <row r="179" spans="1:13" s="97" customFormat="1" ht="14.25" hidden="1" customHeight="1">
      <c r="A179" s="126"/>
      <c r="B179" s="126"/>
      <c r="C179" s="28" t="s">
        <v>726</v>
      </c>
      <c r="D179" s="28" t="s">
        <v>189</v>
      </c>
      <c r="E179" s="28" t="s">
        <v>728</v>
      </c>
      <c r="F179" s="41" t="s">
        <v>1048</v>
      </c>
      <c r="G179" s="41" t="s">
        <v>1048</v>
      </c>
      <c r="H179" s="41" t="s">
        <v>1048</v>
      </c>
      <c r="I179" s="28">
        <v>3</v>
      </c>
      <c r="J179" s="28" t="s">
        <v>629</v>
      </c>
      <c r="K179" s="28" t="s">
        <v>190</v>
      </c>
      <c r="L179" s="161"/>
      <c r="M179" s="158"/>
    </row>
    <row r="180" spans="1:13" s="97" customFormat="1" ht="14.25" hidden="1" customHeight="1">
      <c r="A180" s="126"/>
      <c r="B180" s="126"/>
      <c r="C180" s="28" t="s">
        <v>726</v>
      </c>
      <c r="D180" s="28" t="s">
        <v>191</v>
      </c>
      <c r="E180" s="28" t="s">
        <v>729</v>
      </c>
      <c r="F180" s="41" t="s">
        <v>1048</v>
      </c>
      <c r="G180" s="41" t="s">
        <v>1048</v>
      </c>
      <c r="H180" s="41" t="s">
        <v>1048</v>
      </c>
      <c r="I180" s="28">
        <v>3</v>
      </c>
      <c r="J180" s="28" t="s">
        <v>629</v>
      </c>
      <c r="K180" s="28" t="s">
        <v>192</v>
      </c>
      <c r="L180" s="162"/>
      <c r="M180" s="158"/>
    </row>
    <row r="181" spans="1:13" s="97" customFormat="1" ht="14.25" hidden="1" customHeight="1">
      <c r="A181" s="12"/>
      <c r="B181" s="12"/>
      <c r="C181" s="28"/>
      <c r="D181" s="28"/>
      <c r="E181" s="28"/>
      <c r="F181" s="28"/>
      <c r="G181" s="28"/>
      <c r="H181" s="28"/>
      <c r="I181" s="28"/>
      <c r="J181" s="28"/>
      <c r="K181" s="28"/>
      <c r="L181" s="145" t="s">
        <v>1049</v>
      </c>
      <c r="M181" s="150">
        <v>43404</v>
      </c>
    </row>
    <row r="182" spans="1:13" s="97" customFormat="1" ht="14.25" customHeight="1">
      <c r="A182" s="126" t="s">
        <v>730</v>
      </c>
      <c r="B182" s="32"/>
      <c r="C182" s="28" t="s">
        <v>731</v>
      </c>
      <c r="D182" s="28" t="s">
        <v>193</v>
      </c>
      <c r="E182" s="28" t="s">
        <v>732</v>
      </c>
      <c r="F182" s="28" t="s">
        <v>1050</v>
      </c>
      <c r="G182" s="28" t="s">
        <v>1050</v>
      </c>
      <c r="H182" s="28" t="s">
        <v>1050</v>
      </c>
      <c r="I182" s="28">
        <v>3</v>
      </c>
      <c r="J182" s="28" t="s">
        <v>465</v>
      </c>
      <c r="K182" s="28">
        <v>55</v>
      </c>
      <c r="L182" s="141"/>
      <c r="M182" s="154"/>
    </row>
    <row r="183" spans="1:13" s="97" customFormat="1" ht="14.25" customHeight="1">
      <c r="A183" s="126"/>
      <c r="B183" s="32"/>
      <c r="C183" s="28" t="s">
        <v>733</v>
      </c>
      <c r="D183" s="28" t="s">
        <v>194</v>
      </c>
      <c r="E183" s="28" t="s">
        <v>734</v>
      </c>
      <c r="F183" s="28" t="s">
        <v>1050</v>
      </c>
      <c r="G183" s="28" t="s">
        <v>1050</v>
      </c>
      <c r="H183" s="28" t="s">
        <v>1050</v>
      </c>
      <c r="I183" s="28">
        <v>3</v>
      </c>
      <c r="J183" s="28" t="s">
        <v>1051</v>
      </c>
      <c r="K183" s="28">
        <v>40</v>
      </c>
      <c r="L183" s="141"/>
      <c r="M183" s="154"/>
    </row>
    <row r="184" spans="1:13" s="97" customFormat="1" ht="14.25" customHeight="1">
      <c r="A184" s="126"/>
      <c r="B184" s="32"/>
      <c r="C184" s="136" t="s">
        <v>735</v>
      </c>
      <c r="D184" s="28" t="s">
        <v>195</v>
      </c>
      <c r="E184" s="28" t="s">
        <v>736</v>
      </c>
      <c r="F184" s="28" t="s">
        <v>1050</v>
      </c>
      <c r="G184" s="28" t="s">
        <v>1050</v>
      </c>
      <c r="H184" s="28" t="s">
        <v>1050</v>
      </c>
      <c r="I184" s="28">
        <v>3</v>
      </c>
      <c r="J184" s="28" t="s">
        <v>1051</v>
      </c>
      <c r="K184" s="28">
        <v>42</v>
      </c>
      <c r="L184" s="141"/>
      <c r="M184" s="154"/>
    </row>
    <row r="185" spans="1:13" s="97" customFormat="1" ht="14.25" customHeight="1">
      <c r="A185" s="126"/>
      <c r="B185" s="32"/>
      <c r="C185" s="136"/>
      <c r="D185" s="28" t="s">
        <v>196</v>
      </c>
      <c r="E185" s="28" t="s">
        <v>737</v>
      </c>
      <c r="F185" s="28" t="s">
        <v>1050</v>
      </c>
      <c r="G185" s="28" t="s">
        <v>1050</v>
      </c>
      <c r="H185" s="28" t="s">
        <v>1050</v>
      </c>
      <c r="I185" s="28">
        <v>3</v>
      </c>
      <c r="J185" s="28" t="s">
        <v>465</v>
      </c>
      <c r="K185" s="28">
        <v>55</v>
      </c>
      <c r="L185" s="141"/>
      <c r="M185" s="154"/>
    </row>
    <row r="186" spans="1:13" s="97" customFormat="1" ht="14.25" customHeight="1">
      <c r="A186" s="126"/>
      <c r="B186" s="32"/>
      <c r="C186" s="136" t="s">
        <v>738</v>
      </c>
      <c r="D186" s="29" t="s">
        <v>827</v>
      </c>
      <c r="E186" s="28" t="s">
        <v>739</v>
      </c>
      <c r="F186" s="28" t="s">
        <v>1050</v>
      </c>
      <c r="G186" s="28" t="s">
        <v>1050</v>
      </c>
      <c r="H186" s="28" t="s">
        <v>1050</v>
      </c>
      <c r="I186" s="28">
        <v>3</v>
      </c>
      <c r="J186" s="28" t="s">
        <v>465</v>
      </c>
      <c r="K186" s="28">
        <v>35</v>
      </c>
      <c r="L186" s="141"/>
      <c r="M186" s="154"/>
    </row>
    <row r="187" spans="1:13" s="97" customFormat="1" ht="14.25" customHeight="1">
      <c r="A187" s="126"/>
      <c r="B187" s="32"/>
      <c r="C187" s="136"/>
      <c r="D187" s="28" t="s">
        <v>197</v>
      </c>
      <c r="E187" s="28" t="s">
        <v>740</v>
      </c>
      <c r="F187" s="28" t="s">
        <v>1050</v>
      </c>
      <c r="G187" s="28" t="s">
        <v>1050</v>
      </c>
      <c r="H187" s="28" t="s">
        <v>1050</v>
      </c>
      <c r="I187" s="28">
        <v>3</v>
      </c>
      <c r="J187" s="28" t="s">
        <v>465</v>
      </c>
      <c r="K187" s="28">
        <v>38</v>
      </c>
      <c r="L187" s="141"/>
      <c r="M187" s="154"/>
    </row>
    <row r="188" spans="1:13" s="97" customFormat="1" ht="14.25" customHeight="1">
      <c r="A188" s="126"/>
      <c r="B188" s="32"/>
      <c r="C188" s="136"/>
      <c r="D188" s="28" t="s">
        <v>198</v>
      </c>
      <c r="E188" s="28" t="s">
        <v>741</v>
      </c>
      <c r="F188" s="28" t="s">
        <v>742</v>
      </c>
      <c r="G188" s="28" t="s">
        <v>742</v>
      </c>
      <c r="H188" s="28" t="s">
        <v>742</v>
      </c>
      <c r="I188" s="28">
        <v>3</v>
      </c>
      <c r="J188" s="28" t="s">
        <v>465</v>
      </c>
      <c r="K188" s="28">
        <v>40</v>
      </c>
      <c r="L188" s="141"/>
      <c r="M188" s="154"/>
    </row>
    <row r="189" spans="1:13" s="97" customFormat="1" ht="14.25" customHeight="1">
      <c r="A189" s="126"/>
      <c r="B189" s="32"/>
      <c r="C189" s="136"/>
      <c r="D189" s="28" t="s">
        <v>199</v>
      </c>
      <c r="E189" s="28" t="s">
        <v>743</v>
      </c>
      <c r="F189" s="28" t="str">
        <f>F186</f>
        <v>单询</v>
      </c>
      <c r="G189" s="28" t="str">
        <f>G186</f>
        <v>单询</v>
      </c>
      <c r="H189" s="28" t="str">
        <f>H186</f>
        <v>单询</v>
      </c>
      <c r="I189" s="28">
        <v>3</v>
      </c>
      <c r="J189" s="28" t="s">
        <v>465</v>
      </c>
      <c r="K189" s="28">
        <v>41</v>
      </c>
      <c r="L189" s="141"/>
      <c r="M189" s="154"/>
    </row>
    <row r="190" spans="1:13" s="97" customFormat="1" ht="14.25" customHeight="1">
      <c r="A190" s="126"/>
      <c r="B190" s="32"/>
      <c r="C190" s="136"/>
      <c r="D190" s="28" t="s">
        <v>200</v>
      </c>
      <c r="E190" s="28" t="s">
        <v>744</v>
      </c>
      <c r="F190" s="28" t="s">
        <v>1050</v>
      </c>
      <c r="G190" s="28" t="s">
        <v>1050</v>
      </c>
      <c r="H190" s="28" t="s">
        <v>1050</v>
      </c>
      <c r="I190" s="28">
        <v>3</v>
      </c>
      <c r="J190" s="28" t="s">
        <v>465</v>
      </c>
      <c r="K190" s="28">
        <v>42</v>
      </c>
      <c r="L190" s="141"/>
      <c r="M190" s="154"/>
    </row>
    <row r="191" spans="1:13" s="97" customFormat="1" ht="14.25" customHeight="1">
      <c r="A191" s="126"/>
      <c r="B191" s="32"/>
      <c r="C191" s="136"/>
      <c r="D191" s="28" t="s">
        <v>201</v>
      </c>
      <c r="E191" s="28" t="s">
        <v>1052</v>
      </c>
      <c r="F191" s="28" t="s">
        <v>1050</v>
      </c>
      <c r="G191" s="28" t="s">
        <v>1050</v>
      </c>
      <c r="H191" s="28" t="s">
        <v>1050</v>
      </c>
      <c r="I191" s="28">
        <v>3</v>
      </c>
      <c r="J191" s="28" t="s">
        <v>465</v>
      </c>
      <c r="K191" s="28">
        <v>37</v>
      </c>
      <c r="L191" s="141"/>
      <c r="M191" s="154"/>
    </row>
    <row r="192" spans="1:13" s="97" customFormat="1" ht="14.25" customHeight="1">
      <c r="A192" s="126"/>
      <c r="B192" s="32"/>
      <c r="C192" s="136"/>
      <c r="D192" s="28" t="s">
        <v>202</v>
      </c>
      <c r="E192" s="28" t="s">
        <v>745</v>
      </c>
      <c r="F192" s="28" t="str">
        <f>F183</f>
        <v>单询</v>
      </c>
      <c r="G192" s="28" t="str">
        <f>G183</f>
        <v>单询</v>
      </c>
      <c r="H192" s="28" t="str">
        <f>H183</f>
        <v>单询</v>
      </c>
      <c r="I192" s="28">
        <v>3</v>
      </c>
      <c r="J192" s="28" t="s">
        <v>465</v>
      </c>
      <c r="K192" s="28">
        <v>45</v>
      </c>
      <c r="L192" s="141"/>
      <c r="M192" s="154"/>
    </row>
    <row r="193" spans="1:13" s="97" customFormat="1" ht="14.25" customHeight="1">
      <c r="A193" s="126" t="s">
        <v>746</v>
      </c>
      <c r="B193" s="32">
        <v>750</v>
      </c>
      <c r="C193" s="136" t="s">
        <v>747</v>
      </c>
      <c r="D193" s="28" t="s">
        <v>203</v>
      </c>
      <c r="E193" s="28" t="s">
        <v>748</v>
      </c>
      <c r="F193" s="28" t="s">
        <v>1050</v>
      </c>
      <c r="G193" s="28" t="s">
        <v>1050</v>
      </c>
      <c r="H193" s="28" t="s">
        <v>1050</v>
      </c>
      <c r="I193" s="28">
        <v>3</v>
      </c>
      <c r="J193" s="28" t="s">
        <v>465</v>
      </c>
      <c r="K193" s="28">
        <v>42</v>
      </c>
      <c r="L193" s="141" t="s">
        <v>1116</v>
      </c>
      <c r="M193" s="150">
        <v>43404</v>
      </c>
    </row>
    <row r="194" spans="1:13" s="97" customFormat="1" ht="14.25" customHeight="1">
      <c r="A194" s="126"/>
      <c r="B194" s="32"/>
      <c r="C194" s="136"/>
      <c r="D194" s="28" t="s">
        <v>204</v>
      </c>
      <c r="E194" s="28" t="s">
        <v>749</v>
      </c>
      <c r="F194" s="28" t="s">
        <v>1050</v>
      </c>
      <c r="G194" s="28" t="s">
        <v>1050</v>
      </c>
      <c r="H194" s="28" t="s">
        <v>1050</v>
      </c>
      <c r="I194" s="28">
        <v>3</v>
      </c>
      <c r="J194" s="28" t="s">
        <v>465</v>
      </c>
      <c r="K194" s="28">
        <v>40</v>
      </c>
      <c r="L194" s="141"/>
      <c r="M194" s="134"/>
    </row>
    <row r="195" spans="1:13" s="97" customFormat="1" ht="14.25" customHeight="1">
      <c r="A195" s="126"/>
      <c r="B195" s="32"/>
      <c r="C195" s="136"/>
      <c r="D195" s="28" t="s">
        <v>205</v>
      </c>
      <c r="E195" s="28" t="s">
        <v>750</v>
      </c>
      <c r="F195" s="28" t="s">
        <v>1050</v>
      </c>
      <c r="G195" s="28" t="s">
        <v>1050</v>
      </c>
      <c r="H195" s="28" t="s">
        <v>1050</v>
      </c>
      <c r="I195" s="28">
        <v>3</v>
      </c>
      <c r="J195" s="28" t="s">
        <v>465</v>
      </c>
      <c r="K195" s="28">
        <v>45</v>
      </c>
      <c r="L195" s="141"/>
      <c r="M195" s="134"/>
    </row>
    <row r="196" spans="1:13" s="97" customFormat="1" ht="14.25" customHeight="1">
      <c r="A196" s="126"/>
      <c r="B196" s="32"/>
      <c r="C196" s="136"/>
      <c r="D196" s="28" t="s">
        <v>206</v>
      </c>
      <c r="E196" s="28" t="s">
        <v>1053</v>
      </c>
      <c r="F196" s="28" t="s">
        <v>1050</v>
      </c>
      <c r="G196" s="28" t="s">
        <v>1050</v>
      </c>
      <c r="H196" s="28" t="s">
        <v>1050</v>
      </c>
      <c r="I196" s="28">
        <v>3</v>
      </c>
      <c r="J196" s="28" t="s">
        <v>465</v>
      </c>
      <c r="K196" s="28">
        <v>38</v>
      </c>
      <c r="L196" s="141"/>
      <c r="M196" s="134"/>
    </row>
    <row r="197" spans="1:13" s="97" customFormat="1" ht="14.25" customHeight="1">
      <c r="A197" s="126"/>
      <c r="B197" s="32"/>
      <c r="C197" s="136" t="s">
        <v>751</v>
      </c>
      <c r="D197" s="28" t="s">
        <v>207</v>
      </c>
      <c r="E197" s="28" t="s">
        <v>752</v>
      </c>
      <c r="F197" s="28" t="s">
        <v>1050</v>
      </c>
      <c r="G197" s="28" t="s">
        <v>1050</v>
      </c>
      <c r="H197" s="28" t="s">
        <v>1050</v>
      </c>
      <c r="I197" s="28">
        <v>3</v>
      </c>
      <c r="J197" s="28" t="s">
        <v>465</v>
      </c>
      <c r="K197" s="28">
        <v>38</v>
      </c>
      <c r="L197" s="141"/>
      <c r="M197" s="134"/>
    </row>
    <row r="198" spans="1:13" s="97" customFormat="1" ht="14.25" customHeight="1">
      <c r="A198" s="126"/>
      <c r="B198" s="32"/>
      <c r="C198" s="136"/>
      <c r="D198" s="28" t="s">
        <v>208</v>
      </c>
      <c r="E198" s="28" t="s">
        <v>753</v>
      </c>
      <c r="F198" s="28" t="s">
        <v>1050</v>
      </c>
      <c r="G198" s="28" t="s">
        <v>1050</v>
      </c>
      <c r="H198" s="28" t="s">
        <v>1050</v>
      </c>
      <c r="I198" s="28">
        <v>3</v>
      </c>
      <c r="J198" s="28" t="s">
        <v>465</v>
      </c>
      <c r="K198" s="28">
        <v>48</v>
      </c>
      <c r="L198" s="141"/>
      <c r="M198" s="134"/>
    </row>
    <row r="199" spans="1:13" s="97" customFormat="1" ht="14.25" customHeight="1">
      <c r="A199" s="126"/>
      <c r="B199" s="32"/>
      <c r="C199" s="28" t="s">
        <v>754</v>
      </c>
      <c r="D199" s="28" t="s">
        <v>209</v>
      </c>
      <c r="E199" s="28" t="s">
        <v>755</v>
      </c>
      <c r="F199" s="28" t="s">
        <v>1050</v>
      </c>
      <c r="G199" s="28" t="s">
        <v>1050</v>
      </c>
      <c r="H199" s="28" t="s">
        <v>1050</v>
      </c>
      <c r="I199" s="28">
        <v>3</v>
      </c>
      <c r="J199" s="28" t="s">
        <v>465</v>
      </c>
      <c r="K199" s="28">
        <v>38</v>
      </c>
      <c r="L199" s="141"/>
      <c r="M199" s="134"/>
    </row>
    <row r="200" spans="1:13" s="97" customFormat="1" ht="14.25" customHeight="1">
      <c r="A200" s="126"/>
      <c r="B200" s="32"/>
      <c r="C200" s="37" t="s">
        <v>756</v>
      </c>
      <c r="D200" s="28" t="s">
        <v>210</v>
      </c>
      <c r="E200" s="28" t="s">
        <v>757</v>
      </c>
      <c r="F200" s="28" t="s">
        <v>1050</v>
      </c>
      <c r="G200" s="28" t="s">
        <v>1050</v>
      </c>
      <c r="H200" s="28" t="s">
        <v>1050</v>
      </c>
      <c r="I200" s="28">
        <v>3</v>
      </c>
      <c r="J200" s="28" t="s">
        <v>465</v>
      </c>
      <c r="K200" s="28">
        <v>32</v>
      </c>
      <c r="L200" s="141"/>
      <c r="M200" s="134"/>
    </row>
    <row r="201" spans="1:13" s="97" customFormat="1" ht="14.25" customHeight="1">
      <c r="A201" s="126" t="s">
        <v>758</v>
      </c>
      <c r="B201" s="32"/>
      <c r="C201" s="136" t="s">
        <v>759</v>
      </c>
      <c r="D201" s="28" t="s">
        <v>211</v>
      </c>
      <c r="E201" s="28" t="s">
        <v>760</v>
      </c>
      <c r="F201" s="28" t="s">
        <v>1050</v>
      </c>
      <c r="G201" s="28" t="s">
        <v>1050</v>
      </c>
      <c r="H201" s="28" t="s">
        <v>1050</v>
      </c>
      <c r="I201" s="28">
        <v>3</v>
      </c>
      <c r="J201" s="28" t="s">
        <v>465</v>
      </c>
      <c r="K201" s="28">
        <v>25</v>
      </c>
      <c r="L201" s="141" t="s">
        <v>1049</v>
      </c>
      <c r="M201" s="150">
        <v>43404</v>
      </c>
    </row>
    <row r="202" spans="1:13" s="97" customFormat="1" ht="14.25" customHeight="1">
      <c r="A202" s="126"/>
      <c r="B202" s="32"/>
      <c r="C202" s="136"/>
      <c r="D202" s="28" t="s">
        <v>212</v>
      </c>
      <c r="E202" s="28" t="s">
        <v>761</v>
      </c>
      <c r="F202" s="28" t="s">
        <v>1050</v>
      </c>
      <c r="G202" s="28" t="s">
        <v>1050</v>
      </c>
      <c r="H202" s="28" t="s">
        <v>1050</v>
      </c>
      <c r="I202" s="28">
        <v>3</v>
      </c>
      <c r="J202" s="28" t="s">
        <v>465</v>
      </c>
      <c r="K202" s="28">
        <v>26</v>
      </c>
      <c r="L202" s="141"/>
      <c r="M202" s="134"/>
    </row>
    <row r="203" spans="1:13" s="97" customFormat="1" ht="14.25" customHeight="1">
      <c r="A203" s="126"/>
      <c r="B203" s="32"/>
      <c r="C203" s="136"/>
      <c r="D203" s="28" t="s">
        <v>213</v>
      </c>
      <c r="E203" s="28" t="s">
        <v>762</v>
      </c>
      <c r="F203" s="28" t="s">
        <v>1050</v>
      </c>
      <c r="G203" s="28" t="s">
        <v>1050</v>
      </c>
      <c r="H203" s="28" t="s">
        <v>1050</v>
      </c>
      <c r="I203" s="28">
        <v>3</v>
      </c>
      <c r="J203" s="28" t="s">
        <v>465</v>
      </c>
      <c r="K203" s="28">
        <v>25</v>
      </c>
      <c r="L203" s="141"/>
      <c r="M203" s="134"/>
    </row>
    <row r="204" spans="1:13" s="97" customFormat="1" ht="14.25" customHeight="1">
      <c r="A204" s="126"/>
      <c r="B204" s="32"/>
      <c r="C204" s="136"/>
      <c r="D204" s="37" t="s">
        <v>214</v>
      </c>
      <c r="E204" s="28" t="s">
        <v>763</v>
      </c>
      <c r="F204" s="28" t="s">
        <v>1050</v>
      </c>
      <c r="G204" s="28" t="s">
        <v>1050</v>
      </c>
      <c r="H204" s="28" t="s">
        <v>1050</v>
      </c>
      <c r="I204" s="28">
        <v>3</v>
      </c>
      <c r="J204" s="28" t="s">
        <v>465</v>
      </c>
      <c r="K204" s="28">
        <v>21</v>
      </c>
      <c r="L204" s="141"/>
      <c r="M204" s="134"/>
    </row>
    <row r="205" spans="1:13" s="97" customFormat="1" ht="14.25" customHeight="1">
      <c r="A205" s="126"/>
      <c r="B205" s="32"/>
      <c r="C205" s="136"/>
      <c r="D205" s="28" t="s">
        <v>215</v>
      </c>
      <c r="E205" s="28" t="s">
        <v>764</v>
      </c>
      <c r="F205" s="28" t="s">
        <v>1050</v>
      </c>
      <c r="G205" s="28" t="s">
        <v>1050</v>
      </c>
      <c r="H205" s="28" t="s">
        <v>1050</v>
      </c>
      <c r="I205" s="28">
        <v>3</v>
      </c>
      <c r="J205" s="28" t="s">
        <v>465</v>
      </c>
      <c r="K205" s="28">
        <v>28</v>
      </c>
      <c r="L205" s="141"/>
      <c r="M205" s="134"/>
    </row>
    <row r="206" spans="1:13" s="97" customFormat="1" ht="14.25" customHeight="1">
      <c r="A206" s="126"/>
      <c r="B206" s="32"/>
      <c r="C206" s="136"/>
      <c r="D206" s="28" t="s">
        <v>216</v>
      </c>
      <c r="E206" s="28" t="s">
        <v>765</v>
      </c>
      <c r="F206" s="28" t="s">
        <v>1050</v>
      </c>
      <c r="G206" s="28" t="s">
        <v>1050</v>
      </c>
      <c r="H206" s="28" t="s">
        <v>1050</v>
      </c>
      <c r="I206" s="28">
        <v>3</v>
      </c>
      <c r="J206" s="28" t="s">
        <v>465</v>
      </c>
      <c r="K206" s="28">
        <v>21</v>
      </c>
      <c r="L206" s="141"/>
      <c r="M206" s="134"/>
    </row>
    <row r="207" spans="1:13" s="97" customFormat="1" ht="14.25" customHeight="1">
      <c r="A207" s="126"/>
      <c r="B207" s="32"/>
      <c r="C207" s="37" t="s">
        <v>766</v>
      </c>
      <c r="D207" s="28" t="s">
        <v>217</v>
      </c>
      <c r="E207" s="28" t="s">
        <v>767</v>
      </c>
      <c r="F207" s="28" t="s">
        <v>1050</v>
      </c>
      <c r="G207" s="28" t="s">
        <v>1050</v>
      </c>
      <c r="H207" s="28" t="s">
        <v>1050</v>
      </c>
      <c r="I207" s="28">
        <v>3</v>
      </c>
      <c r="J207" s="28" t="s">
        <v>465</v>
      </c>
      <c r="K207" s="28">
        <v>36</v>
      </c>
      <c r="L207" s="141"/>
      <c r="M207" s="134"/>
    </row>
    <row r="208" spans="1:13" s="97" customFormat="1" ht="14.25" customHeight="1">
      <c r="A208" s="126"/>
      <c r="B208" s="32"/>
      <c r="C208" s="28" t="s">
        <v>768</v>
      </c>
      <c r="D208" s="28" t="s">
        <v>218</v>
      </c>
      <c r="E208" s="28" t="s">
        <v>769</v>
      </c>
      <c r="F208" s="28" t="s">
        <v>1050</v>
      </c>
      <c r="G208" s="28" t="s">
        <v>1050</v>
      </c>
      <c r="H208" s="28" t="s">
        <v>1050</v>
      </c>
      <c r="I208" s="28">
        <v>3</v>
      </c>
      <c r="J208" s="28" t="s">
        <v>465</v>
      </c>
      <c r="K208" s="28">
        <v>35</v>
      </c>
      <c r="L208" s="141"/>
      <c r="M208" s="134"/>
    </row>
    <row r="209" spans="1:13" s="97" customFormat="1" ht="14.25" customHeight="1">
      <c r="A209" s="126"/>
      <c r="B209" s="32"/>
      <c r="C209" s="136" t="s">
        <v>770</v>
      </c>
      <c r="D209" s="28" t="s">
        <v>219</v>
      </c>
      <c r="E209" s="28" t="s">
        <v>771</v>
      </c>
      <c r="F209" s="28" t="s">
        <v>1050</v>
      </c>
      <c r="G209" s="28" t="s">
        <v>1050</v>
      </c>
      <c r="H209" s="28" t="s">
        <v>1050</v>
      </c>
      <c r="I209" s="28">
        <v>3</v>
      </c>
      <c r="J209" s="28" t="s">
        <v>465</v>
      </c>
      <c r="K209" s="28">
        <v>36</v>
      </c>
      <c r="L209" s="141"/>
      <c r="M209" s="134"/>
    </row>
    <row r="210" spans="1:13" ht="14.25" customHeight="1">
      <c r="A210" s="126"/>
      <c r="B210" s="32"/>
      <c r="C210" s="136"/>
      <c r="D210" s="28" t="s">
        <v>220</v>
      </c>
      <c r="E210" s="37" t="s">
        <v>772</v>
      </c>
      <c r="F210" s="28" t="s">
        <v>1050</v>
      </c>
      <c r="G210" s="28" t="s">
        <v>1050</v>
      </c>
      <c r="H210" s="28" t="s">
        <v>1050</v>
      </c>
      <c r="I210" s="28">
        <v>3</v>
      </c>
      <c r="J210" s="28" t="s">
        <v>465</v>
      </c>
      <c r="K210" s="28">
        <v>37</v>
      </c>
      <c r="L210" s="141"/>
      <c r="M210" s="134"/>
    </row>
    <row r="211" spans="1:13" ht="14.25" customHeight="1">
      <c r="A211" s="126"/>
      <c r="B211" s="32"/>
      <c r="C211" s="136" t="s">
        <v>773</v>
      </c>
      <c r="D211" s="28" t="s">
        <v>221</v>
      </c>
      <c r="E211" s="37" t="s">
        <v>774</v>
      </c>
      <c r="F211" s="28" t="s">
        <v>1050</v>
      </c>
      <c r="G211" s="28" t="s">
        <v>1050</v>
      </c>
      <c r="H211" s="28" t="s">
        <v>1050</v>
      </c>
      <c r="I211" s="28">
        <v>3</v>
      </c>
      <c r="J211" s="28" t="s">
        <v>465</v>
      </c>
      <c r="K211" s="28">
        <v>38</v>
      </c>
      <c r="L211" s="141"/>
      <c r="M211" s="134"/>
    </row>
    <row r="212" spans="1:13" ht="14.25" customHeight="1">
      <c r="A212" s="126"/>
      <c r="B212" s="32"/>
      <c r="C212" s="136"/>
      <c r="D212" s="28" t="s">
        <v>222</v>
      </c>
      <c r="E212" s="37" t="s">
        <v>775</v>
      </c>
      <c r="F212" s="28" t="s">
        <v>1050</v>
      </c>
      <c r="G212" s="28" t="s">
        <v>1050</v>
      </c>
      <c r="H212" s="28" t="s">
        <v>1050</v>
      </c>
      <c r="I212" s="28">
        <v>3</v>
      </c>
      <c r="J212" s="28" t="s">
        <v>465</v>
      </c>
      <c r="K212" s="28">
        <v>38</v>
      </c>
      <c r="L212" s="141"/>
      <c r="M212" s="134"/>
    </row>
    <row r="213" spans="1:13" ht="14.25" hidden="1" customHeight="1">
      <c r="A213" s="126"/>
      <c r="B213" s="32"/>
      <c r="C213" s="28" t="s">
        <v>776</v>
      </c>
      <c r="D213" s="28" t="s">
        <v>223</v>
      </c>
      <c r="E213" s="37" t="s">
        <v>777</v>
      </c>
      <c r="F213" s="28" t="s">
        <v>1050</v>
      </c>
      <c r="G213" s="28" t="s">
        <v>1050</v>
      </c>
      <c r="H213" s="28" t="s">
        <v>1050</v>
      </c>
      <c r="I213" s="28">
        <v>3</v>
      </c>
      <c r="J213" s="28" t="s">
        <v>465</v>
      </c>
      <c r="K213" s="28">
        <v>40</v>
      </c>
      <c r="L213" s="141"/>
      <c r="M213" s="134"/>
    </row>
    <row r="214" spans="1:13" ht="14.25" hidden="1" customHeight="1">
      <c r="A214" s="126"/>
      <c r="B214" s="32"/>
      <c r="C214" s="28" t="s">
        <v>778</v>
      </c>
      <c r="D214" s="28" t="s">
        <v>224</v>
      </c>
      <c r="E214" s="28" t="s">
        <v>779</v>
      </c>
      <c r="F214" s="28" t="s">
        <v>1050</v>
      </c>
      <c r="G214" s="28" t="s">
        <v>1050</v>
      </c>
      <c r="H214" s="28" t="s">
        <v>1050</v>
      </c>
      <c r="I214" s="28">
        <v>3</v>
      </c>
      <c r="J214" s="28" t="s">
        <v>465</v>
      </c>
      <c r="K214" s="28">
        <v>45</v>
      </c>
      <c r="L214" s="141"/>
      <c r="M214" s="134"/>
    </row>
    <row r="215" spans="1:13" ht="13.5" customHeight="1">
      <c r="A215" s="126"/>
      <c r="B215" s="32">
        <v>2</v>
      </c>
      <c r="C215" s="28" t="s">
        <v>780</v>
      </c>
      <c r="D215" s="28" t="s">
        <v>225</v>
      </c>
      <c r="E215" s="28" t="s">
        <v>781</v>
      </c>
      <c r="F215" s="28" t="s">
        <v>1050</v>
      </c>
      <c r="G215" s="28" t="s">
        <v>1050</v>
      </c>
      <c r="H215" s="28" t="s">
        <v>1050</v>
      </c>
      <c r="I215" s="28">
        <v>3</v>
      </c>
      <c r="J215" s="28" t="s">
        <v>465</v>
      </c>
      <c r="K215" s="28">
        <v>36</v>
      </c>
      <c r="L215" s="141"/>
      <c r="M215" s="134"/>
    </row>
    <row r="216" spans="1:13" ht="14.25" hidden="1" customHeight="1">
      <c r="A216" s="126"/>
      <c r="B216" s="32"/>
      <c r="C216" s="28" t="s">
        <v>782</v>
      </c>
      <c r="D216" s="28" t="s">
        <v>226</v>
      </c>
      <c r="E216" s="28" t="s">
        <v>783</v>
      </c>
      <c r="F216" s="28" t="s">
        <v>1050</v>
      </c>
      <c r="G216" s="28" t="s">
        <v>1050</v>
      </c>
      <c r="H216" s="28" t="s">
        <v>1050</v>
      </c>
      <c r="I216" s="28">
        <v>3</v>
      </c>
      <c r="J216" s="28" t="s">
        <v>465</v>
      </c>
      <c r="K216" s="28">
        <v>45</v>
      </c>
      <c r="L216" s="141"/>
      <c r="M216" s="134"/>
    </row>
    <row r="217" spans="1:13" ht="14.25" hidden="1" customHeight="1">
      <c r="A217" s="126"/>
      <c r="B217" s="32"/>
      <c r="C217" s="28" t="s">
        <v>784</v>
      </c>
      <c r="D217" s="28" t="s">
        <v>227</v>
      </c>
      <c r="E217" s="28" t="s">
        <v>785</v>
      </c>
      <c r="F217" s="28" t="s">
        <v>1050</v>
      </c>
      <c r="G217" s="28" t="s">
        <v>1050</v>
      </c>
      <c r="H217" s="28" t="s">
        <v>1050</v>
      </c>
      <c r="I217" s="28">
        <v>3</v>
      </c>
      <c r="J217" s="28" t="s">
        <v>465</v>
      </c>
      <c r="K217" s="28">
        <v>45</v>
      </c>
      <c r="L217" s="141"/>
      <c r="M217" s="134"/>
    </row>
    <row r="218" spans="1:13" ht="14.25" hidden="1" customHeight="1">
      <c r="A218" s="126"/>
      <c r="B218" s="32"/>
      <c r="C218" s="28" t="s">
        <v>786</v>
      </c>
      <c r="D218" s="28" t="s">
        <v>228</v>
      </c>
      <c r="E218" s="28" t="s">
        <v>787</v>
      </c>
      <c r="F218" s="28" t="s">
        <v>1050</v>
      </c>
      <c r="G218" s="28" t="s">
        <v>1050</v>
      </c>
      <c r="H218" s="28" t="s">
        <v>1050</v>
      </c>
      <c r="I218" s="28">
        <v>3</v>
      </c>
      <c r="J218" s="28" t="s">
        <v>465</v>
      </c>
      <c r="K218" s="28">
        <v>42</v>
      </c>
      <c r="L218" s="141"/>
      <c r="M218" s="134"/>
    </row>
    <row r="219" spans="1:13" ht="14.25" hidden="1" customHeight="1">
      <c r="A219" s="126"/>
      <c r="B219" s="32"/>
      <c r="C219" s="28" t="s">
        <v>788</v>
      </c>
      <c r="D219" s="28" t="s">
        <v>229</v>
      </c>
      <c r="E219" s="28" t="s">
        <v>789</v>
      </c>
      <c r="F219" s="28" t="s">
        <v>1050</v>
      </c>
      <c r="G219" s="28" t="s">
        <v>1050</v>
      </c>
      <c r="H219" s="28" t="s">
        <v>1050</v>
      </c>
      <c r="I219" s="28">
        <v>3</v>
      </c>
      <c r="J219" s="28" t="s">
        <v>465</v>
      </c>
      <c r="K219" s="28">
        <v>45</v>
      </c>
      <c r="L219" s="141"/>
      <c r="M219" s="134"/>
    </row>
    <row r="220" spans="1:13" ht="14.25" hidden="1" customHeight="1">
      <c r="A220" s="126"/>
      <c r="B220" s="32"/>
      <c r="C220" s="37" t="s">
        <v>790</v>
      </c>
      <c r="D220" s="28" t="s">
        <v>230</v>
      </c>
      <c r="E220" s="28" t="s">
        <v>791</v>
      </c>
      <c r="F220" s="28" t="s">
        <v>1050</v>
      </c>
      <c r="G220" s="28" t="s">
        <v>1050</v>
      </c>
      <c r="H220" s="28" t="s">
        <v>1050</v>
      </c>
      <c r="I220" s="28">
        <v>3</v>
      </c>
      <c r="J220" s="28" t="s">
        <v>465</v>
      </c>
      <c r="K220" s="28">
        <v>42</v>
      </c>
      <c r="L220" s="141"/>
      <c r="M220" s="134"/>
    </row>
    <row r="221" spans="1:13" ht="14.25" hidden="1" customHeight="1">
      <c r="A221" s="126"/>
      <c r="B221" s="32"/>
      <c r="C221" s="132" t="s">
        <v>792</v>
      </c>
      <c r="D221" s="28" t="s">
        <v>231</v>
      </c>
      <c r="E221" s="28" t="s">
        <v>793</v>
      </c>
      <c r="F221" s="28" t="s">
        <v>1050</v>
      </c>
      <c r="G221" s="28" t="s">
        <v>1050</v>
      </c>
      <c r="H221" s="28" t="s">
        <v>1050</v>
      </c>
      <c r="I221" s="28">
        <v>3</v>
      </c>
      <c r="J221" s="28" t="s">
        <v>465</v>
      </c>
      <c r="K221" s="28">
        <v>43</v>
      </c>
      <c r="L221" s="141"/>
      <c r="M221" s="134"/>
    </row>
    <row r="222" spans="1:13" ht="14.25" hidden="1" customHeight="1">
      <c r="A222" s="126"/>
      <c r="B222" s="32"/>
      <c r="C222" s="132"/>
      <c r="D222" s="28" t="s">
        <v>232</v>
      </c>
      <c r="E222" s="28" t="s">
        <v>794</v>
      </c>
      <c r="F222" s="28" t="s">
        <v>1050</v>
      </c>
      <c r="G222" s="28" t="s">
        <v>1050</v>
      </c>
      <c r="H222" s="28" t="s">
        <v>1050</v>
      </c>
      <c r="I222" s="28">
        <v>3</v>
      </c>
      <c r="J222" s="28" t="s">
        <v>465</v>
      </c>
      <c r="K222" s="28">
        <v>39</v>
      </c>
      <c r="L222" s="141"/>
      <c r="M222" s="134"/>
    </row>
    <row r="223" spans="1:13" ht="14.25" hidden="1" customHeight="1">
      <c r="A223" s="126"/>
      <c r="B223" s="32"/>
      <c r="C223" s="132" t="s">
        <v>795</v>
      </c>
      <c r="D223" s="28" t="s">
        <v>233</v>
      </c>
      <c r="E223" s="28" t="s">
        <v>796</v>
      </c>
      <c r="F223" s="28" t="s">
        <v>1050</v>
      </c>
      <c r="G223" s="28" t="s">
        <v>1050</v>
      </c>
      <c r="H223" s="28" t="s">
        <v>1050</v>
      </c>
      <c r="I223" s="28">
        <v>3</v>
      </c>
      <c r="J223" s="28" t="s">
        <v>465</v>
      </c>
      <c r="K223" s="28">
        <v>42</v>
      </c>
      <c r="L223" s="141"/>
      <c r="M223" s="134"/>
    </row>
    <row r="224" spans="1:13" ht="14.25" customHeight="1">
      <c r="A224" s="126"/>
      <c r="B224" s="32"/>
      <c r="C224" s="132"/>
      <c r="D224" s="28" t="s">
        <v>234</v>
      </c>
      <c r="E224" s="28" t="s">
        <v>797</v>
      </c>
      <c r="F224" s="28" t="s">
        <v>1050</v>
      </c>
      <c r="G224" s="28" t="s">
        <v>1050</v>
      </c>
      <c r="H224" s="28" t="s">
        <v>1050</v>
      </c>
      <c r="I224" s="28">
        <v>3</v>
      </c>
      <c r="J224" s="28" t="s">
        <v>465</v>
      </c>
      <c r="K224" s="28">
        <v>38</v>
      </c>
      <c r="L224" s="141"/>
      <c r="M224" s="134"/>
    </row>
    <row r="225" spans="1:13" ht="14.25" customHeight="1">
      <c r="A225" s="126"/>
      <c r="B225" s="32"/>
      <c r="C225" s="132" t="s">
        <v>798</v>
      </c>
      <c r="D225" s="28" t="s">
        <v>235</v>
      </c>
      <c r="E225" s="28" t="s">
        <v>799</v>
      </c>
      <c r="F225" s="28" t="s">
        <v>1050</v>
      </c>
      <c r="G225" s="28" t="s">
        <v>1050</v>
      </c>
      <c r="H225" s="28" t="s">
        <v>1050</v>
      </c>
      <c r="I225" s="28">
        <v>3</v>
      </c>
      <c r="J225" s="28" t="s">
        <v>465</v>
      </c>
      <c r="K225" s="28">
        <v>38</v>
      </c>
      <c r="L225" s="141"/>
      <c r="M225" s="134"/>
    </row>
    <row r="226" spans="1:13" ht="14.25" customHeight="1">
      <c r="A226" s="126"/>
      <c r="B226" s="32"/>
      <c r="C226" s="132"/>
      <c r="D226" s="28" t="s">
        <v>236</v>
      </c>
      <c r="E226" s="28" t="s">
        <v>800</v>
      </c>
      <c r="F226" s="28" t="s">
        <v>1050</v>
      </c>
      <c r="G226" s="28" t="s">
        <v>1050</v>
      </c>
      <c r="H226" s="28" t="s">
        <v>1050</v>
      </c>
      <c r="I226" s="28">
        <v>3</v>
      </c>
      <c r="J226" s="28" t="s">
        <v>465</v>
      </c>
      <c r="K226" s="28">
        <v>36</v>
      </c>
      <c r="L226" s="141"/>
      <c r="M226" s="134"/>
    </row>
    <row r="227" spans="1:13" ht="14.25" customHeight="1">
      <c r="A227" s="126" t="s">
        <v>801</v>
      </c>
      <c r="B227" s="32"/>
      <c r="C227" s="136" t="s">
        <v>802</v>
      </c>
      <c r="D227" s="37" t="s">
        <v>237</v>
      </c>
      <c r="E227" s="28" t="s">
        <v>803</v>
      </c>
      <c r="F227" s="28" t="s">
        <v>1050</v>
      </c>
      <c r="G227" s="28" t="s">
        <v>1050</v>
      </c>
      <c r="H227" s="28" t="s">
        <v>1050</v>
      </c>
      <c r="I227" s="28">
        <v>3</v>
      </c>
      <c r="J227" s="28" t="s">
        <v>465</v>
      </c>
      <c r="K227" s="28">
        <v>29</v>
      </c>
      <c r="L227" s="141"/>
      <c r="M227" s="134"/>
    </row>
    <row r="228" spans="1:13" ht="14.25" customHeight="1">
      <c r="A228" s="126"/>
      <c r="B228" s="32"/>
      <c r="C228" s="136"/>
      <c r="D228" s="36" t="s">
        <v>828</v>
      </c>
      <c r="E228" s="37" t="s">
        <v>804</v>
      </c>
      <c r="F228" s="28" t="s">
        <v>1050</v>
      </c>
      <c r="G228" s="28" t="s">
        <v>1050</v>
      </c>
      <c r="H228" s="28" t="s">
        <v>1050</v>
      </c>
      <c r="I228" s="28">
        <v>3</v>
      </c>
      <c r="J228" s="28" t="s">
        <v>465</v>
      </c>
      <c r="K228" s="28">
        <v>30</v>
      </c>
      <c r="L228" s="141" t="s">
        <v>1054</v>
      </c>
      <c r="M228" s="150">
        <v>43404</v>
      </c>
    </row>
    <row r="229" spans="1:13" ht="14.25" customHeight="1">
      <c r="A229" s="126"/>
      <c r="B229" s="32"/>
      <c r="C229" s="136"/>
      <c r="D229" s="37" t="s">
        <v>238</v>
      </c>
      <c r="E229" s="28" t="s">
        <v>805</v>
      </c>
      <c r="F229" s="28" t="s">
        <v>1050</v>
      </c>
      <c r="G229" s="28" t="s">
        <v>1050</v>
      </c>
      <c r="H229" s="28" t="s">
        <v>1050</v>
      </c>
      <c r="I229" s="28">
        <v>3</v>
      </c>
      <c r="J229" s="37" t="s">
        <v>804</v>
      </c>
      <c r="K229" s="28">
        <v>42</v>
      </c>
      <c r="L229" s="141"/>
      <c r="M229" s="134"/>
    </row>
    <row r="230" spans="1:13" ht="14.25" customHeight="1">
      <c r="A230" s="126"/>
      <c r="B230" s="32"/>
      <c r="C230" s="136" t="s">
        <v>766</v>
      </c>
      <c r="D230" s="37" t="s">
        <v>239</v>
      </c>
      <c r="E230" s="28" t="s">
        <v>806</v>
      </c>
      <c r="F230" s="28" t="s">
        <v>1050</v>
      </c>
      <c r="G230" s="28" t="s">
        <v>1050</v>
      </c>
      <c r="H230" s="28" t="s">
        <v>1050</v>
      </c>
      <c r="I230" s="28">
        <v>3</v>
      </c>
      <c r="J230" s="28" t="s">
        <v>807</v>
      </c>
      <c r="K230" s="28">
        <v>43</v>
      </c>
      <c r="L230" s="141"/>
      <c r="M230" s="134"/>
    </row>
    <row r="231" spans="1:13" ht="14.25" customHeight="1">
      <c r="A231" s="126"/>
      <c r="B231" s="32"/>
      <c r="C231" s="136"/>
      <c r="D231" s="37" t="s">
        <v>240</v>
      </c>
      <c r="E231" s="28" t="s">
        <v>808</v>
      </c>
      <c r="F231" s="28" t="s">
        <v>1050</v>
      </c>
      <c r="G231" s="28" t="s">
        <v>1050</v>
      </c>
      <c r="H231" s="28" t="s">
        <v>1050</v>
      </c>
      <c r="I231" s="28">
        <v>3</v>
      </c>
      <c r="J231" s="28" t="s">
        <v>806</v>
      </c>
      <c r="K231" s="28">
        <v>45</v>
      </c>
      <c r="L231" s="141"/>
      <c r="M231" s="134"/>
    </row>
    <row r="232" spans="1:13" ht="14.25" customHeight="1">
      <c r="A232" s="126"/>
      <c r="B232" s="32"/>
      <c r="C232" s="136" t="s">
        <v>798</v>
      </c>
      <c r="D232" s="37" t="s">
        <v>241</v>
      </c>
      <c r="E232" s="28" t="s">
        <v>809</v>
      </c>
      <c r="F232" s="28" t="s">
        <v>1050</v>
      </c>
      <c r="G232" s="28" t="s">
        <v>1050</v>
      </c>
      <c r="H232" s="28" t="s">
        <v>1050</v>
      </c>
      <c r="I232" s="28">
        <v>3</v>
      </c>
      <c r="J232" s="28" t="s">
        <v>807</v>
      </c>
      <c r="K232" s="28">
        <v>45</v>
      </c>
      <c r="L232" s="141"/>
      <c r="M232" s="134"/>
    </row>
    <row r="233" spans="1:13" ht="14.25" customHeight="1">
      <c r="A233" s="126"/>
      <c r="B233" s="32"/>
      <c r="C233" s="136"/>
      <c r="D233" s="37" t="s">
        <v>242</v>
      </c>
      <c r="E233" s="28" t="s">
        <v>810</v>
      </c>
      <c r="F233" s="28" t="s">
        <v>1050</v>
      </c>
      <c r="G233" s="28" t="s">
        <v>1050</v>
      </c>
      <c r="H233" s="28" t="s">
        <v>1050</v>
      </c>
      <c r="I233" s="28">
        <v>3</v>
      </c>
      <c r="J233" s="28" t="s">
        <v>809</v>
      </c>
      <c r="K233" s="28">
        <v>48</v>
      </c>
      <c r="L233" s="141"/>
      <c r="M233" s="134"/>
    </row>
    <row r="234" spans="1:13" ht="14.25" customHeight="1">
      <c r="A234" s="126"/>
      <c r="B234" s="32"/>
      <c r="C234" s="136" t="s">
        <v>811</v>
      </c>
      <c r="D234" s="37" t="s">
        <v>243</v>
      </c>
      <c r="E234" s="28" t="s">
        <v>812</v>
      </c>
      <c r="F234" s="28" t="s">
        <v>1050</v>
      </c>
      <c r="G234" s="28" t="s">
        <v>1050</v>
      </c>
      <c r="H234" s="28" t="s">
        <v>1050</v>
      </c>
      <c r="I234" s="28">
        <v>3</v>
      </c>
      <c r="J234" s="28" t="s">
        <v>807</v>
      </c>
      <c r="K234" s="28">
        <v>42</v>
      </c>
      <c r="L234" s="141"/>
      <c r="M234" s="134"/>
    </row>
    <row r="235" spans="1:13" ht="14.25" customHeight="1">
      <c r="A235" s="126"/>
      <c r="B235" s="32"/>
      <c r="C235" s="136"/>
      <c r="D235" s="37" t="s">
        <v>244</v>
      </c>
      <c r="E235" s="28" t="s">
        <v>813</v>
      </c>
      <c r="F235" s="28" t="s">
        <v>1050</v>
      </c>
      <c r="G235" s="28" t="s">
        <v>1050</v>
      </c>
      <c r="H235" s="28" t="s">
        <v>1050</v>
      </c>
      <c r="I235" s="28">
        <v>3</v>
      </c>
      <c r="J235" s="28" t="s">
        <v>812</v>
      </c>
      <c r="K235" s="28">
        <v>45</v>
      </c>
      <c r="L235" s="141"/>
      <c r="M235" s="134"/>
    </row>
    <row r="236" spans="1:13" ht="14.25" customHeight="1">
      <c r="A236" s="126"/>
      <c r="B236" s="32"/>
      <c r="C236" s="136" t="s">
        <v>814</v>
      </c>
      <c r="D236" s="37" t="s">
        <v>245</v>
      </c>
      <c r="E236" s="28" t="s">
        <v>815</v>
      </c>
      <c r="F236" s="28" t="s">
        <v>1050</v>
      </c>
      <c r="G236" s="28" t="s">
        <v>1050</v>
      </c>
      <c r="H236" s="28" t="s">
        <v>1050</v>
      </c>
      <c r="I236" s="28">
        <v>3</v>
      </c>
      <c r="J236" s="28" t="s">
        <v>807</v>
      </c>
      <c r="K236" s="28">
        <v>44</v>
      </c>
      <c r="L236" s="141"/>
      <c r="M236" s="134"/>
    </row>
    <row r="237" spans="1:13" ht="14.25" customHeight="1">
      <c r="A237" s="126"/>
      <c r="B237" s="32"/>
      <c r="C237" s="136"/>
      <c r="D237" s="37" t="s">
        <v>246</v>
      </c>
      <c r="E237" s="28" t="s">
        <v>816</v>
      </c>
      <c r="F237" s="28" t="s">
        <v>1050</v>
      </c>
      <c r="G237" s="28" t="s">
        <v>1050</v>
      </c>
      <c r="H237" s="28" t="s">
        <v>1050</v>
      </c>
      <c r="I237" s="28">
        <v>3</v>
      </c>
      <c r="J237" s="28" t="s">
        <v>815</v>
      </c>
      <c r="K237" s="28">
        <v>47</v>
      </c>
      <c r="L237" s="141"/>
      <c r="M237" s="134"/>
    </row>
    <row r="238" spans="1:13" ht="14.25" customHeight="1">
      <c r="A238" s="126" t="s">
        <v>817</v>
      </c>
      <c r="C238" s="136" t="s">
        <v>817</v>
      </c>
      <c r="D238" s="28" t="s">
        <v>247</v>
      </c>
      <c r="E238" s="28" t="s">
        <v>818</v>
      </c>
      <c r="F238" s="28" t="s">
        <v>1050</v>
      </c>
      <c r="G238" s="28" t="s">
        <v>1050</v>
      </c>
      <c r="H238" s="28" t="s">
        <v>1050</v>
      </c>
      <c r="I238" s="28">
        <v>3</v>
      </c>
      <c r="J238" s="28" t="s">
        <v>633</v>
      </c>
      <c r="K238" s="28">
        <v>30</v>
      </c>
      <c r="L238" s="141" t="s">
        <v>1054</v>
      </c>
      <c r="M238" s="153">
        <v>43404</v>
      </c>
    </row>
    <row r="239" spans="1:13" ht="14.25" customHeight="1">
      <c r="A239" s="126"/>
      <c r="C239" s="136"/>
      <c r="D239" s="28" t="s">
        <v>248</v>
      </c>
      <c r="E239" s="28" t="s">
        <v>807</v>
      </c>
      <c r="F239" s="28" t="s">
        <v>1050</v>
      </c>
      <c r="G239" s="28" t="s">
        <v>1050</v>
      </c>
      <c r="H239" s="28" t="s">
        <v>1050</v>
      </c>
      <c r="I239" s="28">
        <v>3</v>
      </c>
      <c r="J239" s="28" t="s">
        <v>633</v>
      </c>
      <c r="K239" s="28">
        <v>30</v>
      </c>
      <c r="L239" s="141"/>
      <c r="M239" s="154"/>
    </row>
    <row r="240" spans="1:13" ht="14.25" customHeight="1">
      <c r="A240" s="32"/>
      <c r="C240" s="37"/>
      <c r="D240" s="28"/>
      <c r="E240" s="28"/>
      <c r="F240" s="28"/>
      <c r="G240" s="28"/>
      <c r="H240" s="28"/>
      <c r="I240" s="28"/>
      <c r="J240" s="28"/>
      <c r="K240" s="28"/>
      <c r="L240" s="34"/>
      <c r="M240" s="99"/>
    </row>
    <row r="241" spans="13:13" ht="14.25" customHeight="1">
      <c r="M241" s="100"/>
    </row>
    <row r="242" spans="13:13" ht="14.25" customHeight="1">
      <c r="M242" s="100"/>
    </row>
    <row r="243" spans="13:13" ht="14.25" customHeight="1">
      <c r="M243" s="100"/>
    </row>
    <row r="244" spans="13:13" ht="14.25" customHeight="1">
      <c r="M244" s="100"/>
    </row>
    <row r="245" spans="13:13" ht="14.25" customHeight="1">
      <c r="M245" s="100"/>
    </row>
    <row r="246" spans="13:13" ht="14.25" customHeight="1">
      <c r="M246" s="100"/>
    </row>
  </sheetData>
  <sheetProtection password="CCB5" sheet="1" objects="1" scenarios="1"/>
  <protectedRanges>
    <protectedRange password="CCB5" sqref="L1:L19 A101:C101 E101:K101 A102:K105 A106:I106 K106 A1:K100 M1:XFD176 L21:L176 A107:K176 A241:XFD1048576 A177:XFD240" name="区域1"/>
  </protectedRanges>
  <mergeCells count="101">
    <mergeCell ref="M193:M200"/>
    <mergeCell ref="M228:M237"/>
    <mergeCell ref="M177:M180"/>
    <mergeCell ref="M201:M227"/>
    <mergeCell ref="L177:L180"/>
    <mergeCell ref="L181:L192"/>
    <mergeCell ref="M99:M112"/>
    <mergeCell ref="M114:M155"/>
    <mergeCell ref="K3:K4"/>
    <mergeCell ref="L74:L80"/>
    <mergeCell ref="M238:M239"/>
    <mergeCell ref="M51:M61"/>
    <mergeCell ref="L81:L83"/>
    <mergeCell ref="L85:L90"/>
    <mergeCell ref="L92:L98"/>
    <mergeCell ref="M74:M80"/>
    <mergeCell ref="M81:M84"/>
    <mergeCell ref="M85:M90"/>
    <mergeCell ref="M92:M98"/>
    <mergeCell ref="L99:L112"/>
    <mergeCell ref="L114:L155"/>
    <mergeCell ref="L157:L172"/>
    <mergeCell ref="L64:L69"/>
    <mergeCell ref="M174:M176"/>
    <mergeCell ref="M181:M192"/>
    <mergeCell ref="M157:M172"/>
    <mergeCell ref="L193:L200"/>
    <mergeCell ref="L201:L227"/>
    <mergeCell ref="L228:L237"/>
    <mergeCell ref="L238:L239"/>
    <mergeCell ref="A1:M2"/>
    <mergeCell ref="A3:B4"/>
    <mergeCell ref="M3:M4"/>
    <mergeCell ref="M63:M72"/>
    <mergeCell ref="L51:L61"/>
    <mergeCell ref="J3:J4"/>
    <mergeCell ref="I3:I4"/>
    <mergeCell ref="C3:C4"/>
    <mergeCell ref="D3:D4"/>
    <mergeCell ref="E3:E4"/>
    <mergeCell ref="A51:A61"/>
    <mergeCell ref="L5:L19"/>
    <mergeCell ref="L20:L49"/>
    <mergeCell ref="M5:M19"/>
    <mergeCell ref="B51:B58"/>
    <mergeCell ref="B63:B69"/>
    <mergeCell ref="B70:B72"/>
    <mergeCell ref="F3:H3"/>
    <mergeCell ref="B12:B20"/>
    <mergeCell ref="B21:B27"/>
    <mergeCell ref="B28:B36"/>
    <mergeCell ref="B37:B44"/>
    <mergeCell ref="B45:B49"/>
    <mergeCell ref="C238:C239"/>
    <mergeCell ref="C221:C222"/>
    <mergeCell ref="C223:C224"/>
    <mergeCell ref="C234:C235"/>
    <mergeCell ref="C236:C237"/>
    <mergeCell ref="C225:C226"/>
    <mergeCell ref="C227:C229"/>
    <mergeCell ref="C230:C231"/>
    <mergeCell ref="C232:C233"/>
    <mergeCell ref="A227:A237"/>
    <mergeCell ref="B122:B129"/>
    <mergeCell ref="B130:B137"/>
    <mergeCell ref="B138:B145"/>
    <mergeCell ref="B178:B180"/>
    <mergeCell ref="B146:B153"/>
    <mergeCell ref="C184:C185"/>
    <mergeCell ref="C186:C192"/>
    <mergeCell ref="C193:C196"/>
    <mergeCell ref="C197:C198"/>
    <mergeCell ref="C201:C206"/>
    <mergeCell ref="C209:C210"/>
    <mergeCell ref="C211:C212"/>
    <mergeCell ref="C177:K177"/>
    <mergeCell ref="A178:A180"/>
    <mergeCell ref="A238:A239"/>
    <mergeCell ref="B5:B11"/>
    <mergeCell ref="A182:A192"/>
    <mergeCell ref="B74:B82"/>
    <mergeCell ref="B83:B90"/>
    <mergeCell ref="B92:B98"/>
    <mergeCell ref="B100:B112"/>
    <mergeCell ref="B114:B121"/>
    <mergeCell ref="M20:M49"/>
    <mergeCell ref="A174:A176"/>
    <mergeCell ref="C174:C176"/>
    <mergeCell ref="L174:L176"/>
    <mergeCell ref="A5:A49"/>
    <mergeCell ref="A63:A72"/>
    <mergeCell ref="A74:A90"/>
    <mergeCell ref="A92:A98"/>
    <mergeCell ref="A100:A112"/>
    <mergeCell ref="A114:A155"/>
    <mergeCell ref="A157:A172"/>
    <mergeCell ref="B154:B155"/>
    <mergeCell ref="B157:B165"/>
    <mergeCell ref="B166:B172"/>
    <mergeCell ref="A193:A200"/>
    <mergeCell ref="A201:A226"/>
  </mergeCells>
  <phoneticPr fontId="8" type="noConversion"/>
  <pageMargins left="0.75" right="0.75" top="1" bottom="1" header="0.5" footer="0.5"/>
  <pageSetup paperSize="9" orientation="portrait" r:id="rId1"/>
  <headerFooter alignWithMargins="0"/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5"/>
  <sheetViews>
    <sheetView workbookViewId="0">
      <pane xSplit="2" ySplit="4" topLeftCell="C5" activePane="bottomRight" state="frozen"/>
      <selection pane="topRight"/>
      <selection pane="bottomLeft"/>
      <selection pane="bottomRight" activeCell="O14" sqref="O14"/>
    </sheetView>
  </sheetViews>
  <sheetFormatPr defaultColWidth="9" defaultRowHeight="14.25"/>
  <cols>
    <col min="1" max="3" width="9" style="3"/>
    <col min="4" max="4" width="19.75" style="3" customWidth="1"/>
    <col min="5" max="5" width="16.25" style="3" customWidth="1"/>
    <col min="6" max="6" width="6.625" style="3" customWidth="1"/>
    <col min="7" max="7" width="6.75" style="3" customWidth="1"/>
    <col min="8" max="8" width="6.625" style="3" customWidth="1"/>
    <col min="9" max="11" width="9" style="3"/>
    <col min="12" max="12" width="14.375" style="3" customWidth="1"/>
    <col min="13" max="16384" width="9" style="3"/>
  </cols>
  <sheetData>
    <row r="1" spans="1:13" s="1" customFormat="1">
      <c r="A1" s="173" t="s">
        <v>260</v>
      </c>
      <c r="B1" s="173"/>
      <c r="C1" s="173"/>
      <c r="D1" s="173"/>
      <c r="E1" s="173"/>
      <c r="F1" s="173"/>
      <c r="G1" s="173"/>
      <c r="H1" s="173"/>
      <c r="I1" s="174"/>
      <c r="J1" s="173"/>
      <c r="K1" s="173"/>
      <c r="L1" s="173"/>
      <c r="M1" s="173"/>
    </row>
    <row r="2" spans="1:13" s="1" customFormat="1">
      <c r="A2" s="173"/>
      <c r="B2" s="173"/>
      <c r="C2" s="173"/>
      <c r="D2" s="173"/>
      <c r="E2" s="173"/>
      <c r="F2" s="173"/>
      <c r="G2" s="173"/>
      <c r="H2" s="173"/>
      <c r="I2" s="174"/>
      <c r="J2" s="173"/>
      <c r="K2" s="173"/>
      <c r="L2" s="173"/>
      <c r="M2" s="173"/>
    </row>
    <row r="3" spans="1:13" s="2" customFormat="1" ht="25.5" customHeight="1">
      <c r="A3" s="175" t="s">
        <v>0</v>
      </c>
      <c r="B3" s="176"/>
      <c r="C3" s="167" t="s">
        <v>1</v>
      </c>
      <c r="D3" s="169" t="s">
        <v>2</v>
      </c>
      <c r="E3" s="169" t="s">
        <v>3</v>
      </c>
      <c r="F3" s="164" t="s">
        <v>4</v>
      </c>
      <c r="G3" s="165"/>
      <c r="H3" s="166"/>
      <c r="I3" s="170" t="s">
        <v>5</v>
      </c>
      <c r="J3" s="167" t="s">
        <v>6</v>
      </c>
      <c r="K3" s="183" t="s">
        <v>7</v>
      </c>
      <c r="L3" s="4" t="s">
        <v>8</v>
      </c>
      <c r="M3" s="169" t="s">
        <v>9</v>
      </c>
    </row>
    <row r="4" spans="1:13" s="2" customFormat="1">
      <c r="A4" s="177"/>
      <c r="B4" s="178"/>
      <c r="C4" s="168"/>
      <c r="D4" s="168"/>
      <c r="E4" s="168"/>
      <c r="F4" s="6" t="s">
        <v>10</v>
      </c>
      <c r="G4" s="6" t="s">
        <v>11</v>
      </c>
      <c r="H4" s="6" t="s">
        <v>12</v>
      </c>
      <c r="I4" s="171"/>
      <c r="J4" s="168"/>
      <c r="K4" s="184"/>
      <c r="L4" s="5" t="s">
        <v>13</v>
      </c>
      <c r="M4" s="168"/>
    </row>
    <row r="5" spans="1:13">
      <c r="A5" s="181" t="s">
        <v>118</v>
      </c>
      <c r="B5" s="181"/>
      <c r="C5" s="7" t="s">
        <v>119</v>
      </c>
      <c r="D5" s="8" t="s">
        <v>120</v>
      </c>
      <c r="E5" s="7" t="s">
        <v>261</v>
      </c>
      <c r="F5" s="9"/>
      <c r="G5" s="9"/>
      <c r="H5" s="9"/>
      <c r="I5" s="8">
        <v>4</v>
      </c>
      <c r="J5" s="7" t="s">
        <v>262</v>
      </c>
      <c r="K5" s="8">
        <v>26</v>
      </c>
      <c r="L5" s="163" t="s">
        <v>263</v>
      </c>
      <c r="M5" s="182" t="s">
        <v>264</v>
      </c>
    </row>
    <row r="6" spans="1:13">
      <c r="A6" s="181"/>
      <c r="B6" s="181"/>
      <c r="C6" s="7" t="s">
        <v>119</v>
      </c>
      <c r="D6" s="8" t="s">
        <v>265</v>
      </c>
      <c r="E6" s="7" t="s">
        <v>266</v>
      </c>
      <c r="F6" s="9"/>
      <c r="G6" s="9"/>
      <c r="H6" s="9"/>
      <c r="I6" s="8">
        <v>4</v>
      </c>
      <c r="J6" s="7" t="s">
        <v>262</v>
      </c>
      <c r="K6" s="8">
        <v>28</v>
      </c>
      <c r="L6" s="163"/>
      <c r="M6" s="182"/>
    </row>
    <row r="7" spans="1:13">
      <c r="A7" s="181"/>
      <c r="B7" s="181"/>
      <c r="C7" s="7" t="s">
        <v>131</v>
      </c>
      <c r="D7" s="8" t="s">
        <v>130</v>
      </c>
      <c r="E7" s="10" t="s">
        <v>131</v>
      </c>
      <c r="F7" s="11"/>
      <c r="G7" s="11"/>
      <c r="H7" s="11"/>
      <c r="I7" s="8">
        <v>4</v>
      </c>
      <c r="J7" s="7" t="s">
        <v>262</v>
      </c>
      <c r="K7" s="11">
        <v>30</v>
      </c>
      <c r="L7" s="163"/>
      <c r="M7" s="182"/>
    </row>
    <row r="8" spans="1:13">
      <c r="A8" s="181"/>
      <c r="B8" s="181"/>
      <c r="C8" s="7" t="s">
        <v>122</v>
      </c>
      <c r="D8" s="11" t="s">
        <v>267</v>
      </c>
      <c r="E8" s="10" t="s">
        <v>123</v>
      </c>
      <c r="F8" s="10"/>
      <c r="G8" s="10"/>
      <c r="H8" s="10"/>
      <c r="I8" s="8">
        <v>4</v>
      </c>
      <c r="J8" s="7" t="s">
        <v>262</v>
      </c>
      <c r="K8" s="11">
        <v>30</v>
      </c>
      <c r="L8" s="163" t="s">
        <v>268</v>
      </c>
      <c r="M8" s="182"/>
    </row>
    <row r="9" spans="1:13">
      <c r="A9" s="181"/>
      <c r="B9" s="181"/>
      <c r="C9" s="7" t="s">
        <v>103</v>
      </c>
      <c r="D9" s="11" t="s">
        <v>258</v>
      </c>
      <c r="E9" s="10" t="s">
        <v>121</v>
      </c>
      <c r="F9" s="11"/>
      <c r="G9" s="11"/>
      <c r="H9" s="11"/>
      <c r="I9" s="8">
        <v>4</v>
      </c>
      <c r="J9" s="7" t="s">
        <v>262</v>
      </c>
      <c r="K9" s="11">
        <v>28</v>
      </c>
      <c r="L9" s="163"/>
      <c r="M9" s="182"/>
    </row>
    <row r="10" spans="1:13">
      <c r="A10" s="181"/>
      <c r="B10" s="181"/>
      <c r="C10" s="7" t="s">
        <v>103</v>
      </c>
      <c r="D10" s="11" t="s">
        <v>124</v>
      </c>
      <c r="E10" s="10" t="s">
        <v>125</v>
      </c>
      <c r="F10" s="11"/>
      <c r="G10" s="11"/>
      <c r="H10" s="11"/>
      <c r="I10" s="8">
        <v>4</v>
      </c>
      <c r="J10" s="7" t="s">
        <v>262</v>
      </c>
      <c r="K10" s="11">
        <v>32</v>
      </c>
      <c r="L10" s="163"/>
      <c r="M10" s="182"/>
    </row>
    <row r="11" spans="1:13">
      <c r="A11" s="181"/>
      <c r="B11" s="181"/>
      <c r="C11" s="7" t="s">
        <v>119</v>
      </c>
      <c r="D11" s="11" t="s">
        <v>254</v>
      </c>
      <c r="E11" s="10" t="s">
        <v>255</v>
      </c>
      <c r="F11" s="11"/>
      <c r="G11" s="11"/>
      <c r="H11" s="11"/>
      <c r="I11" s="8">
        <v>4</v>
      </c>
      <c r="J11" s="7" t="s">
        <v>262</v>
      </c>
      <c r="K11" s="11">
        <v>32</v>
      </c>
      <c r="L11" s="163" t="s">
        <v>268</v>
      </c>
      <c r="M11" s="182"/>
    </row>
    <row r="12" spans="1:13">
      <c r="A12" s="181"/>
      <c r="B12" s="181"/>
      <c r="C12" s="7" t="s">
        <v>119</v>
      </c>
      <c r="D12" s="11" t="s">
        <v>253</v>
      </c>
      <c r="E12" s="10" t="s">
        <v>136</v>
      </c>
      <c r="F12" s="11"/>
      <c r="G12" s="11"/>
      <c r="H12" s="11"/>
      <c r="I12" s="8">
        <v>4</v>
      </c>
      <c r="J12" s="7" t="s">
        <v>262</v>
      </c>
      <c r="K12" s="11">
        <v>33</v>
      </c>
      <c r="L12" s="163"/>
      <c r="M12" s="182"/>
    </row>
    <row r="13" spans="1:13">
      <c r="A13" s="181"/>
      <c r="B13" s="181"/>
      <c r="C13" s="7" t="s">
        <v>134</v>
      </c>
      <c r="D13" s="11" t="s">
        <v>133</v>
      </c>
      <c r="E13" s="10" t="s">
        <v>134</v>
      </c>
      <c r="F13" s="11"/>
      <c r="G13" s="11"/>
      <c r="H13" s="11"/>
      <c r="I13" s="8">
        <v>4</v>
      </c>
      <c r="J13" s="7" t="s">
        <v>262</v>
      </c>
      <c r="K13" s="11">
        <v>32</v>
      </c>
      <c r="L13" s="163"/>
      <c r="M13" s="182"/>
    </row>
    <row r="14" spans="1:13">
      <c r="A14" s="181"/>
      <c r="B14" s="181"/>
      <c r="C14" s="7" t="s">
        <v>256</v>
      </c>
      <c r="D14" s="11" t="s">
        <v>269</v>
      </c>
      <c r="E14" s="10" t="s">
        <v>270</v>
      </c>
      <c r="F14" s="11"/>
      <c r="G14" s="11"/>
      <c r="H14" s="11"/>
      <c r="I14" s="8">
        <v>4</v>
      </c>
      <c r="J14" s="7" t="s">
        <v>262</v>
      </c>
      <c r="K14" s="11">
        <v>32</v>
      </c>
      <c r="L14" s="163" t="s">
        <v>268</v>
      </c>
      <c r="M14" s="182"/>
    </row>
    <row r="15" spans="1:13">
      <c r="A15" s="181"/>
      <c r="B15" s="181"/>
      <c r="C15" s="7" t="s">
        <v>128</v>
      </c>
      <c r="D15" s="11" t="s">
        <v>257</v>
      </c>
      <c r="E15" s="10" t="s">
        <v>128</v>
      </c>
      <c r="F15" s="11"/>
      <c r="G15" s="11"/>
      <c r="H15" s="11"/>
      <c r="I15" s="8">
        <v>4</v>
      </c>
      <c r="J15" s="7" t="s">
        <v>262</v>
      </c>
      <c r="K15" s="11">
        <v>32</v>
      </c>
      <c r="L15" s="163"/>
      <c r="M15" s="182"/>
    </row>
    <row r="16" spans="1:13">
      <c r="A16" s="181"/>
      <c r="B16" s="181"/>
      <c r="C16" s="7" t="s">
        <v>126</v>
      </c>
      <c r="D16" s="11" t="s">
        <v>259</v>
      </c>
      <c r="E16" s="10" t="s">
        <v>127</v>
      </c>
      <c r="F16" s="11"/>
      <c r="G16" s="11"/>
      <c r="H16" s="11"/>
      <c r="I16" s="8">
        <v>4</v>
      </c>
      <c r="J16" s="7" t="s">
        <v>262</v>
      </c>
      <c r="K16" s="11">
        <v>33</v>
      </c>
      <c r="L16" s="163"/>
      <c r="M16" s="182"/>
    </row>
    <row r="18" spans="1:13">
      <c r="A18" s="179" t="s">
        <v>172</v>
      </c>
      <c r="B18" s="179"/>
      <c r="C18" s="10" t="s">
        <v>178</v>
      </c>
      <c r="D18" s="11" t="s">
        <v>271</v>
      </c>
      <c r="E18" s="10" t="s">
        <v>179</v>
      </c>
      <c r="F18" s="11"/>
      <c r="G18" s="11"/>
      <c r="H18" s="11"/>
      <c r="I18" s="8">
        <v>4</v>
      </c>
      <c r="J18" s="7" t="s">
        <v>262</v>
      </c>
      <c r="K18" s="11">
        <v>24</v>
      </c>
      <c r="L18" s="163" t="s">
        <v>272</v>
      </c>
      <c r="M18" s="172" t="s">
        <v>273</v>
      </c>
    </row>
    <row r="19" spans="1:13">
      <c r="A19" s="179"/>
      <c r="B19" s="179"/>
      <c r="C19" s="10" t="s">
        <v>175</v>
      </c>
      <c r="D19" s="11" t="s">
        <v>274</v>
      </c>
      <c r="E19" s="10" t="s">
        <v>177</v>
      </c>
      <c r="F19" s="11"/>
      <c r="G19" s="11"/>
      <c r="H19" s="11"/>
      <c r="I19" s="8">
        <v>4</v>
      </c>
      <c r="J19" s="7" t="s">
        <v>262</v>
      </c>
      <c r="K19" s="11">
        <v>30</v>
      </c>
      <c r="L19" s="163"/>
      <c r="M19" s="172"/>
    </row>
    <row r="20" spans="1:13">
      <c r="A20" s="179"/>
      <c r="B20" s="179"/>
      <c r="C20" s="10" t="s">
        <v>178</v>
      </c>
      <c r="D20" s="11" t="s">
        <v>181</v>
      </c>
      <c r="E20" s="10" t="s">
        <v>275</v>
      </c>
      <c r="F20" s="11"/>
      <c r="G20" s="11"/>
      <c r="H20" s="11"/>
      <c r="I20" s="8">
        <v>4</v>
      </c>
      <c r="J20" s="7" t="s">
        <v>262</v>
      </c>
      <c r="K20" s="11">
        <v>35</v>
      </c>
      <c r="L20" s="163"/>
      <c r="M20" s="172"/>
    </row>
    <row r="21" spans="1:13">
      <c r="A21" s="179"/>
      <c r="B21" s="179"/>
      <c r="C21" s="10" t="s">
        <v>178</v>
      </c>
      <c r="D21" s="11" t="s">
        <v>276</v>
      </c>
      <c r="E21" s="10" t="s">
        <v>277</v>
      </c>
      <c r="F21" s="11"/>
      <c r="G21" s="11"/>
      <c r="H21" s="11"/>
      <c r="I21" s="8">
        <v>4</v>
      </c>
      <c r="J21" s="7" t="s">
        <v>262</v>
      </c>
      <c r="K21" s="11">
        <v>30</v>
      </c>
      <c r="L21" s="163"/>
      <c r="M21" s="172"/>
    </row>
    <row r="22" spans="1:13">
      <c r="A22" s="179"/>
      <c r="B22" s="179"/>
      <c r="C22" s="10" t="s">
        <v>173</v>
      </c>
      <c r="D22" s="11" t="s">
        <v>174</v>
      </c>
      <c r="E22" s="10" t="s">
        <v>89</v>
      </c>
      <c r="F22" s="11"/>
      <c r="G22" s="11"/>
      <c r="H22" s="11"/>
      <c r="I22" s="8">
        <v>4</v>
      </c>
      <c r="J22" s="7" t="s">
        <v>262</v>
      </c>
      <c r="K22" s="11">
        <v>28</v>
      </c>
      <c r="L22" s="163"/>
      <c r="M22" s="172"/>
    </row>
    <row r="23" spans="1:13">
      <c r="K23" s="11"/>
    </row>
    <row r="24" spans="1:13">
      <c r="A24" s="179" t="s">
        <v>102</v>
      </c>
      <c r="B24" s="179"/>
      <c r="C24" s="10" t="s">
        <v>103</v>
      </c>
      <c r="D24" s="11" t="s">
        <v>104</v>
      </c>
      <c r="E24" s="10" t="s">
        <v>105</v>
      </c>
      <c r="F24" s="11"/>
      <c r="G24" s="11"/>
      <c r="H24" s="11"/>
      <c r="I24" s="8">
        <v>4</v>
      </c>
      <c r="J24" s="7" t="s">
        <v>262</v>
      </c>
      <c r="K24" s="11">
        <v>26</v>
      </c>
      <c r="L24" s="163" t="s">
        <v>278</v>
      </c>
      <c r="M24" s="172" t="s">
        <v>273</v>
      </c>
    </row>
    <row r="25" spans="1:13">
      <c r="A25" s="179"/>
      <c r="B25" s="179"/>
      <c r="C25" s="10" t="s">
        <v>42</v>
      </c>
      <c r="D25" s="11" t="s">
        <v>107</v>
      </c>
      <c r="E25" s="10" t="s">
        <v>108</v>
      </c>
      <c r="F25" s="11"/>
      <c r="G25" s="11"/>
      <c r="H25" s="11"/>
      <c r="I25" s="8">
        <v>4</v>
      </c>
      <c r="J25" s="7" t="s">
        <v>262</v>
      </c>
      <c r="K25" s="11">
        <v>28</v>
      </c>
      <c r="L25" s="163"/>
      <c r="M25" s="172"/>
    </row>
    <row r="26" spans="1:13">
      <c r="A26" s="179"/>
      <c r="B26" s="179"/>
      <c r="C26" s="10" t="s">
        <v>109</v>
      </c>
      <c r="D26" s="11" t="s">
        <v>110</v>
      </c>
      <c r="E26" s="10" t="s">
        <v>111</v>
      </c>
      <c r="F26" s="11"/>
      <c r="G26" s="11"/>
      <c r="H26" s="11"/>
      <c r="I26" s="8">
        <v>4</v>
      </c>
      <c r="J26" s="7" t="s">
        <v>262</v>
      </c>
      <c r="K26" s="11">
        <v>30</v>
      </c>
      <c r="L26" s="163"/>
      <c r="M26" s="172"/>
    </row>
    <row r="27" spans="1:13">
      <c r="A27" s="179"/>
      <c r="B27" s="179"/>
      <c r="C27" s="10" t="s">
        <v>113</v>
      </c>
      <c r="D27" s="11" t="s">
        <v>279</v>
      </c>
      <c r="E27" s="10" t="s">
        <v>113</v>
      </c>
      <c r="F27" s="11"/>
      <c r="G27" s="11"/>
      <c r="H27" s="11"/>
      <c r="I27" s="8">
        <v>4</v>
      </c>
      <c r="J27" s="7" t="s">
        <v>262</v>
      </c>
      <c r="K27" s="11">
        <v>34</v>
      </c>
      <c r="L27" s="163"/>
      <c r="M27" s="172"/>
    </row>
    <row r="28" spans="1:13" ht="20.25" customHeight="1">
      <c r="A28" s="179"/>
      <c r="B28" s="179"/>
      <c r="C28" s="10" t="s">
        <v>116</v>
      </c>
      <c r="D28" s="11" t="s">
        <v>280</v>
      </c>
      <c r="E28" s="10" t="s">
        <v>116</v>
      </c>
      <c r="F28" s="11"/>
      <c r="G28" s="11"/>
      <c r="H28" s="11"/>
      <c r="I28" s="8">
        <v>4</v>
      </c>
      <c r="J28" s="7" t="s">
        <v>262</v>
      </c>
      <c r="K28" s="11">
        <v>35</v>
      </c>
      <c r="L28" s="163"/>
      <c r="M28" s="172"/>
    </row>
    <row r="30" spans="1:13">
      <c r="A30" s="180" t="s">
        <v>56</v>
      </c>
      <c r="B30" s="180"/>
      <c r="C30" s="10" t="s">
        <v>57</v>
      </c>
      <c r="D30" s="11" t="s">
        <v>58</v>
      </c>
      <c r="E30" s="10" t="s">
        <v>59</v>
      </c>
      <c r="F30" s="9"/>
      <c r="G30" s="9"/>
      <c r="H30" s="9"/>
      <c r="I30" s="11">
        <v>5</v>
      </c>
      <c r="J30" s="10" t="s">
        <v>16</v>
      </c>
      <c r="K30" s="11">
        <v>35</v>
      </c>
      <c r="L30" s="11"/>
      <c r="M30" s="172" t="s">
        <v>281</v>
      </c>
    </row>
    <row r="31" spans="1:13">
      <c r="A31" s="180"/>
      <c r="B31" s="180"/>
      <c r="C31" s="10" t="s">
        <v>57</v>
      </c>
      <c r="D31" s="11" t="s">
        <v>60</v>
      </c>
      <c r="E31" s="10" t="s">
        <v>61</v>
      </c>
      <c r="F31" s="9"/>
      <c r="G31" s="9"/>
      <c r="H31" s="9"/>
      <c r="I31" s="11"/>
      <c r="J31" s="10"/>
      <c r="K31" s="11"/>
      <c r="L31" s="11"/>
      <c r="M31" s="172"/>
    </row>
    <row r="32" spans="1:13">
      <c r="A32" s="180"/>
      <c r="B32" s="180"/>
      <c r="C32" s="10" t="s">
        <v>62</v>
      </c>
      <c r="D32" s="11" t="s">
        <v>63</v>
      </c>
      <c r="E32" s="10" t="s">
        <v>64</v>
      </c>
      <c r="F32" s="9"/>
      <c r="G32" s="9"/>
      <c r="H32" s="9"/>
      <c r="I32" s="11">
        <v>5</v>
      </c>
      <c r="J32" s="10" t="s">
        <v>16</v>
      </c>
      <c r="K32" s="11">
        <v>33</v>
      </c>
      <c r="L32" s="11"/>
      <c r="M32" s="172"/>
    </row>
    <row r="33" spans="1:13">
      <c r="A33" s="180"/>
      <c r="B33" s="180"/>
      <c r="C33" s="10" t="s">
        <v>62</v>
      </c>
      <c r="D33" s="11" t="s">
        <v>65</v>
      </c>
      <c r="E33" s="10" t="s">
        <v>66</v>
      </c>
      <c r="F33" s="9"/>
      <c r="G33" s="9"/>
      <c r="H33" s="9"/>
      <c r="I33" s="11">
        <v>4</v>
      </c>
      <c r="J33" s="10" t="s">
        <v>16</v>
      </c>
      <c r="K33" s="11">
        <v>34</v>
      </c>
      <c r="L33" s="11"/>
      <c r="M33" s="172"/>
    </row>
    <row r="34" spans="1:13">
      <c r="A34" s="180"/>
      <c r="B34" s="180"/>
      <c r="C34" s="10" t="s">
        <v>68</v>
      </c>
      <c r="D34" s="11" t="s">
        <v>69</v>
      </c>
      <c r="E34" s="10" t="s">
        <v>70</v>
      </c>
      <c r="F34" s="9"/>
      <c r="G34" s="9"/>
      <c r="H34" s="9"/>
      <c r="I34" s="11"/>
      <c r="J34" s="10"/>
      <c r="K34" s="11"/>
      <c r="L34" s="11"/>
      <c r="M34" s="172"/>
    </row>
    <row r="35" spans="1:13">
      <c r="A35" s="180"/>
      <c r="B35" s="180"/>
      <c r="C35" s="10" t="s">
        <v>68</v>
      </c>
      <c r="D35" s="11" t="s">
        <v>71</v>
      </c>
      <c r="E35" s="10" t="s">
        <v>72</v>
      </c>
      <c r="F35" s="9"/>
      <c r="G35" s="9"/>
      <c r="H35" s="9"/>
      <c r="I35" s="11">
        <v>5</v>
      </c>
      <c r="J35" s="10" t="s">
        <v>16</v>
      </c>
      <c r="K35" s="11">
        <v>36</v>
      </c>
      <c r="L35" s="11"/>
      <c r="M35" s="172"/>
    </row>
    <row r="36" spans="1:13">
      <c r="A36" s="180"/>
      <c r="B36" s="180"/>
      <c r="C36" s="10" t="s">
        <v>25</v>
      </c>
      <c r="D36" s="11" t="s">
        <v>73</v>
      </c>
      <c r="E36" s="10" t="s">
        <v>74</v>
      </c>
      <c r="F36" s="9"/>
      <c r="G36" s="9"/>
      <c r="H36" s="9"/>
      <c r="I36" s="11">
        <v>4</v>
      </c>
      <c r="J36" s="10" t="s">
        <v>16</v>
      </c>
      <c r="K36" s="11">
        <v>30</v>
      </c>
      <c r="L36" s="11"/>
      <c r="M36" s="172"/>
    </row>
    <row r="37" spans="1:13">
      <c r="A37" s="180"/>
      <c r="B37" s="180"/>
      <c r="C37" s="10" t="s">
        <v>75</v>
      </c>
      <c r="D37" s="11" t="s">
        <v>76</v>
      </c>
      <c r="E37" s="10" t="s">
        <v>77</v>
      </c>
      <c r="F37" s="9"/>
      <c r="G37" s="9"/>
      <c r="H37" s="9"/>
      <c r="I37" s="11">
        <v>5</v>
      </c>
      <c r="J37" s="10" t="s">
        <v>16</v>
      </c>
      <c r="K37" s="11">
        <v>32</v>
      </c>
      <c r="L37" s="11"/>
      <c r="M37" s="172"/>
    </row>
    <row r="39" spans="1:13">
      <c r="A39" s="179" t="s">
        <v>282</v>
      </c>
      <c r="B39" s="179"/>
      <c r="C39" s="7" t="s">
        <v>17</v>
      </c>
      <c r="D39" s="8" t="s">
        <v>249</v>
      </c>
      <c r="E39" s="8" t="s">
        <v>29</v>
      </c>
      <c r="F39" s="9"/>
      <c r="G39" s="9"/>
      <c r="H39" s="9"/>
      <c r="I39" s="8" t="s">
        <v>31</v>
      </c>
      <c r="J39" s="7" t="s">
        <v>16</v>
      </c>
      <c r="K39" s="8">
        <v>30</v>
      </c>
      <c r="M39" s="172" t="s">
        <v>281</v>
      </c>
    </row>
    <row r="40" spans="1:13">
      <c r="A40" s="179"/>
      <c r="B40" s="179"/>
      <c r="C40" s="7" t="s">
        <v>17</v>
      </c>
      <c r="D40" s="8" t="s">
        <v>14</v>
      </c>
      <c r="E40" s="8" t="s">
        <v>15</v>
      </c>
      <c r="F40" s="9"/>
      <c r="G40" s="9"/>
      <c r="H40" s="9"/>
      <c r="I40" s="8" t="s">
        <v>31</v>
      </c>
      <c r="J40" s="7" t="s">
        <v>16</v>
      </c>
      <c r="K40" s="8">
        <v>32</v>
      </c>
      <c r="M40" s="172"/>
    </row>
    <row r="41" spans="1:13">
      <c r="A41" s="179"/>
      <c r="B41" s="179"/>
      <c r="C41" s="7" t="s">
        <v>17</v>
      </c>
      <c r="D41" s="8" t="s">
        <v>283</v>
      </c>
      <c r="E41" s="8" t="s">
        <v>252</v>
      </c>
      <c r="F41" s="9"/>
      <c r="G41" s="9"/>
      <c r="H41" s="9"/>
      <c r="I41" s="8">
        <v>4</v>
      </c>
      <c r="J41" s="7" t="s">
        <v>284</v>
      </c>
      <c r="K41" s="8">
        <v>39</v>
      </c>
      <c r="M41" s="172"/>
    </row>
    <row r="42" spans="1:13">
      <c r="A42" s="179"/>
      <c r="B42" s="179"/>
      <c r="C42" s="7" t="s">
        <v>17</v>
      </c>
      <c r="D42" s="8" t="s">
        <v>250</v>
      </c>
      <c r="E42" s="8" t="s">
        <v>251</v>
      </c>
      <c r="F42" s="9"/>
      <c r="G42" s="9"/>
      <c r="H42" s="9"/>
      <c r="I42" s="8">
        <v>4</v>
      </c>
      <c r="J42" s="7" t="s">
        <v>284</v>
      </c>
      <c r="K42" s="8">
        <v>39</v>
      </c>
      <c r="M42" s="172"/>
    </row>
    <row r="43" spans="1:13">
      <c r="A43" s="179"/>
      <c r="B43" s="179"/>
      <c r="C43" s="7" t="s">
        <v>25</v>
      </c>
      <c r="D43" s="8" t="s">
        <v>26</v>
      </c>
      <c r="E43" s="8" t="s">
        <v>27</v>
      </c>
      <c r="F43" s="9"/>
      <c r="G43" s="9"/>
      <c r="H43" s="9"/>
      <c r="I43" s="8">
        <v>1</v>
      </c>
      <c r="J43" s="7" t="s">
        <v>16</v>
      </c>
      <c r="K43" s="8">
        <v>38</v>
      </c>
      <c r="M43" s="172"/>
    </row>
    <row r="44" spans="1:13">
      <c r="A44" s="179"/>
      <c r="B44" s="179"/>
      <c r="C44" s="7" t="s">
        <v>19</v>
      </c>
      <c r="D44" s="8" t="s">
        <v>20</v>
      </c>
      <c r="E44" s="8" t="s">
        <v>21</v>
      </c>
      <c r="F44" s="9"/>
      <c r="G44" s="9"/>
      <c r="H44" s="9"/>
      <c r="I44" s="8">
        <v>4</v>
      </c>
      <c r="J44" s="7" t="s">
        <v>284</v>
      </c>
      <c r="K44" s="8">
        <v>39</v>
      </c>
      <c r="M44" s="172"/>
    </row>
    <row r="45" spans="1:13">
      <c r="A45" s="179"/>
      <c r="B45" s="179"/>
      <c r="C45" s="7" t="s">
        <v>19</v>
      </c>
      <c r="D45" s="8" t="s">
        <v>22</v>
      </c>
      <c r="E45" s="8" t="s">
        <v>23</v>
      </c>
      <c r="F45" s="9"/>
      <c r="G45" s="9"/>
      <c r="H45" s="9"/>
      <c r="I45" s="8">
        <v>1</v>
      </c>
      <c r="J45" s="7" t="s">
        <v>16</v>
      </c>
      <c r="K45" s="8">
        <v>40</v>
      </c>
      <c r="M45" s="172"/>
    </row>
  </sheetData>
  <sheetProtection selectLockedCells="1" selectUnlockedCells="1"/>
  <mergeCells count="23">
    <mergeCell ref="M39:M45"/>
    <mergeCell ref="A1:M2"/>
    <mergeCell ref="A3:B4"/>
    <mergeCell ref="A24:B28"/>
    <mergeCell ref="A39:B45"/>
    <mergeCell ref="A30:B37"/>
    <mergeCell ref="A5:B16"/>
    <mergeCell ref="A18:B22"/>
    <mergeCell ref="M3:M4"/>
    <mergeCell ref="M5:M16"/>
    <mergeCell ref="M18:M22"/>
    <mergeCell ref="M24:M28"/>
    <mergeCell ref="M30:M37"/>
    <mergeCell ref="J3:J4"/>
    <mergeCell ref="K3:K4"/>
    <mergeCell ref="L5:L16"/>
    <mergeCell ref="L18:L22"/>
    <mergeCell ref="L24:L28"/>
    <mergeCell ref="F3:H3"/>
    <mergeCell ref="C3:C4"/>
    <mergeCell ref="D3:D4"/>
    <mergeCell ref="E3:E4"/>
    <mergeCell ref="I3:I4"/>
  </mergeCells>
  <phoneticPr fontId="8" type="noConversion"/>
  <pageMargins left="0.75" right="0.75" top="1" bottom="1" header="0.5" footer="0.5"/>
  <pageSetup paperSize="9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>
  <dimension ref="A1:N105"/>
  <sheetViews>
    <sheetView workbookViewId="0">
      <pane xSplit="2" ySplit="4" topLeftCell="C11" activePane="bottomRight" state="frozen"/>
      <selection pane="topRight" activeCell="C1" sqref="C1"/>
      <selection pane="bottomLeft" activeCell="A5" sqref="A5"/>
      <selection pane="bottomRight" sqref="A1:M2"/>
    </sheetView>
  </sheetViews>
  <sheetFormatPr defaultRowHeight="12.75"/>
  <cols>
    <col min="1" max="1" width="13.25" style="44" customWidth="1"/>
    <col min="2" max="2" width="15.875" style="44" hidden="1" customWidth="1"/>
    <col min="3" max="3" width="11.625" style="65" customWidth="1"/>
    <col min="4" max="4" width="17.25" style="44" customWidth="1"/>
    <col min="5" max="5" width="18.25" style="65" customWidth="1"/>
    <col min="6" max="6" width="9.375" style="61" customWidth="1"/>
    <col min="7" max="8" width="8.625" style="61" customWidth="1"/>
    <col min="9" max="9" width="9" style="68"/>
    <col min="10" max="10" width="13.25" style="44" customWidth="1"/>
    <col min="11" max="11" width="9" style="61"/>
    <col min="12" max="12" width="20.875" style="44" customWidth="1"/>
    <col min="13" max="13" width="11.375" style="73" customWidth="1"/>
    <col min="14" max="14" width="9" style="43"/>
    <col min="15" max="16384" width="9" style="44"/>
  </cols>
  <sheetData>
    <row r="1" spans="1:13" ht="14.25" customHeight="1">
      <c r="A1" s="185" t="s">
        <v>832</v>
      </c>
      <c r="B1" s="185"/>
      <c r="C1" s="185"/>
      <c r="D1" s="185"/>
      <c r="E1" s="185"/>
      <c r="F1" s="185"/>
      <c r="G1" s="185"/>
      <c r="H1" s="185"/>
      <c r="I1" s="185"/>
      <c r="J1" s="185"/>
      <c r="K1" s="185"/>
      <c r="L1" s="185"/>
      <c r="M1" s="185"/>
    </row>
    <row r="2" spans="1:13" ht="14.25" customHeight="1">
      <c r="A2" s="186"/>
      <c r="B2" s="186"/>
      <c r="C2" s="186"/>
      <c r="D2" s="186"/>
      <c r="E2" s="186"/>
      <c r="F2" s="186"/>
      <c r="G2" s="186"/>
      <c r="H2" s="186"/>
      <c r="I2" s="186"/>
      <c r="J2" s="186"/>
      <c r="K2" s="186"/>
      <c r="L2" s="186"/>
      <c r="M2" s="186"/>
    </row>
    <row r="3" spans="1:13" ht="14.25" customHeight="1">
      <c r="A3" s="187" t="s">
        <v>410</v>
      </c>
      <c r="B3" s="188"/>
      <c r="C3" s="191" t="s">
        <v>443</v>
      </c>
      <c r="D3" s="191" t="s">
        <v>409</v>
      </c>
      <c r="E3" s="191" t="s">
        <v>408</v>
      </c>
      <c r="F3" s="193" t="s">
        <v>407</v>
      </c>
      <c r="G3" s="194"/>
      <c r="H3" s="195"/>
      <c r="I3" s="196" t="s">
        <v>406</v>
      </c>
      <c r="J3" s="191" t="s">
        <v>445</v>
      </c>
      <c r="K3" s="198" t="s">
        <v>833</v>
      </c>
      <c r="L3" s="45" t="s">
        <v>834</v>
      </c>
      <c r="M3" s="200" t="s">
        <v>405</v>
      </c>
    </row>
    <row r="4" spans="1:13">
      <c r="A4" s="189"/>
      <c r="B4" s="190"/>
      <c r="C4" s="192"/>
      <c r="D4" s="192"/>
      <c r="E4" s="192"/>
      <c r="F4" s="17" t="s">
        <v>404</v>
      </c>
      <c r="G4" s="17" t="s">
        <v>403</v>
      </c>
      <c r="H4" s="17" t="s">
        <v>402</v>
      </c>
      <c r="I4" s="197"/>
      <c r="J4" s="192"/>
      <c r="K4" s="199"/>
      <c r="L4" s="46" t="s">
        <v>401</v>
      </c>
      <c r="M4" s="201"/>
    </row>
    <row r="5" spans="1:13" ht="12.75" customHeight="1">
      <c r="A5" s="202" t="s">
        <v>835</v>
      </c>
      <c r="B5" s="47"/>
      <c r="C5" s="43" t="s">
        <v>836</v>
      </c>
      <c r="D5" s="43" t="s">
        <v>306</v>
      </c>
      <c r="E5" s="43" t="s">
        <v>837</v>
      </c>
      <c r="F5" s="48">
        <v>650</v>
      </c>
      <c r="G5" s="48">
        <v>1200</v>
      </c>
      <c r="H5" s="48">
        <v>1250</v>
      </c>
      <c r="I5" s="49">
        <v>6</v>
      </c>
      <c r="J5" s="43" t="s">
        <v>838</v>
      </c>
      <c r="K5" s="48">
        <v>33</v>
      </c>
      <c r="L5" s="203" t="s">
        <v>839</v>
      </c>
      <c r="M5" s="204">
        <v>43404</v>
      </c>
    </row>
    <row r="6" spans="1:13">
      <c r="A6" s="202"/>
      <c r="B6" s="47"/>
      <c r="C6" s="43" t="s">
        <v>840</v>
      </c>
      <c r="D6" s="43" t="s">
        <v>400</v>
      </c>
      <c r="E6" s="43" t="s">
        <v>841</v>
      </c>
      <c r="F6" s="48">
        <f>F5</f>
        <v>650</v>
      </c>
      <c r="G6" s="48">
        <f>G5</f>
        <v>1200</v>
      </c>
      <c r="H6" s="48">
        <f>H5</f>
        <v>1250</v>
      </c>
      <c r="I6" s="49">
        <v>6</v>
      </c>
      <c r="J6" s="43" t="s">
        <v>838</v>
      </c>
      <c r="K6" s="48">
        <v>37</v>
      </c>
      <c r="L6" s="203"/>
      <c r="M6" s="204"/>
    </row>
    <row r="7" spans="1:13">
      <c r="A7" s="202"/>
      <c r="B7" s="47"/>
      <c r="C7" s="43" t="s">
        <v>842</v>
      </c>
      <c r="D7" s="43" t="s">
        <v>399</v>
      </c>
      <c r="E7" s="43" t="s">
        <v>843</v>
      </c>
      <c r="F7" s="48">
        <f>F5</f>
        <v>650</v>
      </c>
      <c r="G7" s="48">
        <f>G5</f>
        <v>1200</v>
      </c>
      <c r="H7" s="48">
        <f>H5</f>
        <v>1250</v>
      </c>
      <c r="I7" s="49">
        <v>6</v>
      </c>
      <c r="J7" s="43" t="s">
        <v>838</v>
      </c>
      <c r="K7" s="48">
        <v>41</v>
      </c>
      <c r="L7" s="203"/>
      <c r="M7" s="204"/>
    </row>
    <row r="8" spans="1:13">
      <c r="A8" s="202"/>
      <c r="B8" s="47"/>
      <c r="C8" s="43" t="s">
        <v>844</v>
      </c>
      <c r="D8" s="50" t="s">
        <v>398</v>
      </c>
      <c r="E8" s="43" t="s">
        <v>845</v>
      </c>
      <c r="F8" s="48">
        <f>F5</f>
        <v>650</v>
      </c>
      <c r="G8" s="48">
        <f>G5</f>
        <v>1200</v>
      </c>
      <c r="H8" s="48">
        <f>H5</f>
        <v>1250</v>
      </c>
      <c r="I8" s="49">
        <v>6</v>
      </c>
      <c r="J8" s="43" t="s">
        <v>838</v>
      </c>
      <c r="K8" s="48">
        <v>43</v>
      </c>
      <c r="L8" s="203"/>
      <c r="M8" s="204"/>
    </row>
    <row r="9" spans="1:13">
      <c r="A9" s="43"/>
      <c r="B9" s="47"/>
      <c r="C9" s="43"/>
      <c r="D9" s="43"/>
      <c r="E9" s="43"/>
      <c r="F9" s="48"/>
      <c r="G9" s="48"/>
      <c r="H9" s="48"/>
      <c r="I9" s="49"/>
      <c r="J9" s="43"/>
      <c r="K9" s="48"/>
      <c r="L9" s="51"/>
      <c r="M9" s="52"/>
    </row>
    <row r="10" spans="1:13" ht="14.25" customHeight="1">
      <c r="A10" s="202" t="s">
        <v>846</v>
      </c>
      <c r="B10" s="47"/>
      <c r="C10" s="43" t="s">
        <v>847</v>
      </c>
      <c r="D10" s="43" t="s">
        <v>314</v>
      </c>
      <c r="E10" s="43" t="s">
        <v>848</v>
      </c>
      <c r="F10" s="48">
        <f>F5+100</f>
        <v>750</v>
      </c>
      <c r="G10" s="48">
        <f>G5+100</f>
        <v>1300</v>
      </c>
      <c r="H10" s="48">
        <f>H5+100</f>
        <v>1350</v>
      </c>
      <c r="I10" s="49">
        <v>6</v>
      </c>
      <c r="J10" s="43" t="s">
        <v>841</v>
      </c>
      <c r="K10" s="48">
        <v>56</v>
      </c>
      <c r="L10" s="206" t="s">
        <v>849</v>
      </c>
      <c r="M10" s="204">
        <v>43404</v>
      </c>
    </row>
    <row r="11" spans="1:13">
      <c r="A11" s="202"/>
      <c r="B11" s="47"/>
      <c r="C11" s="43" t="s">
        <v>850</v>
      </c>
      <c r="D11" s="50" t="s">
        <v>397</v>
      </c>
      <c r="E11" s="43" t="s">
        <v>851</v>
      </c>
      <c r="F11" s="48">
        <f>F5+325</f>
        <v>975</v>
      </c>
      <c r="G11" s="48">
        <f>G5+650</f>
        <v>1850</v>
      </c>
      <c r="H11" s="48">
        <f>H5+650</f>
        <v>1900</v>
      </c>
      <c r="I11" s="49">
        <v>6</v>
      </c>
      <c r="J11" s="43" t="s">
        <v>841</v>
      </c>
      <c r="K11" s="48">
        <v>51</v>
      </c>
      <c r="L11" s="207"/>
      <c r="M11" s="204"/>
    </row>
    <row r="12" spans="1:13">
      <c r="A12" s="202"/>
      <c r="B12" s="47"/>
      <c r="C12" s="43" t="s">
        <v>852</v>
      </c>
      <c r="D12" s="43" t="s">
        <v>396</v>
      </c>
      <c r="E12" s="43" t="s">
        <v>853</v>
      </c>
      <c r="F12" s="48">
        <f>F5+225</f>
        <v>875</v>
      </c>
      <c r="G12" s="48">
        <f>G5+450</f>
        <v>1650</v>
      </c>
      <c r="H12" s="48">
        <f>H5+450</f>
        <v>1700</v>
      </c>
      <c r="I12" s="49">
        <v>6</v>
      </c>
      <c r="J12" s="43" t="s">
        <v>841</v>
      </c>
      <c r="K12" s="48">
        <v>54</v>
      </c>
      <c r="L12" s="207"/>
      <c r="M12" s="204"/>
    </row>
    <row r="13" spans="1:13">
      <c r="A13" s="202"/>
      <c r="B13" s="47"/>
      <c r="C13" s="43" t="s">
        <v>854</v>
      </c>
      <c r="D13" s="43" t="s">
        <v>395</v>
      </c>
      <c r="E13" s="43" t="s">
        <v>855</v>
      </c>
      <c r="F13" s="48">
        <f>F5+200</f>
        <v>850</v>
      </c>
      <c r="G13" s="48">
        <f>G5+400</f>
        <v>1600</v>
      </c>
      <c r="H13" s="48">
        <f>H5+400</f>
        <v>1650</v>
      </c>
      <c r="I13" s="49">
        <v>6</v>
      </c>
      <c r="J13" s="43" t="s">
        <v>841</v>
      </c>
      <c r="K13" s="48">
        <v>47</v>
      </c>
      <c r="L13" s="207"/>
      <c r="M13" s="204"/>
    </row>
    <row r="14" spans="1:13">
      <c r="A14" s="202"/>
      <c r="B14" s="47"/>
      <c r="C14" s="43" t="s">
        <v>854</v>
      </c>
      <c r="D14" s="43" t="s">
        <v>394</v>
      </c>
      <c r="E14" s="43" t="s">
        <v>856</v>
      </c>
      <c r="F14" s="48">
        <f>F5+175</f>
        <v>825</v>
      </c>
      <c r="G14" s="48">
        <f>G5+350</f>
        <v>1550</v>
      </c>
      <c r="H14" s="48">
        <f>H5+350</f>
        <v>1600</v>
      </c>
      <c r="I14" s="49">
        <v>6</v>
      </c>
      <c r="J14" s="43" t="s">
        <v>841</v>
      </c>
      <c r="K14" s="48">
        <v>46</v>
      </c>
      <c r="L14" s="207"/>
      <c r="M14" s="204"/>
    </row>
    <row r="15" spans="1:13">
      <c r="A15" s="202"/>
      <c r="B15" s="47"/>
      <c r="C15" s="43" t="s">
        <v>857</v>
      </c>
      <c r="D15" s="43" t="s">
        <v>393</v>
      </c>
      <c r="E15" s="43" t="s">
        <v>858</v>
      </c>
      <c r="F15" s="48">
        <f>F5+206</f>
        <v>856</v>
      </c>
      <c r="G15" s="48">
        <f>G5+397</f>
        <v>1597</v>
      </c>
      <c r="H15" s="48">
        <f>H5+397</f>
        <v>1647</v>
      </c>
      <c r="I15" s="49">
        <v>6</v>
      </c>
      <c r="J15" s="43" t="s">
        <v>841</v>
      </c>
      <c r="K15" s="48">
        <v>45</v>
      </c>
      <c r="L15" s="207"/>
      <c r="M15" s="204"/>
    </row>
    <row r="16" spans="1:13">
      <c r="A16" s="202"/>
      <c r="B16" s="47"/>
      <c r="C16" s="43" t="s">
        <v>859</v>
      </c>
      <c r="D16" s="43" t="s">
        <v>392</v>
      </c>
      <c r="E16" s="43" t="s">
        <v>860</v>
      </c>
      <c r="F16" s="48">
        <f>F5+150</f>
        <v>800</v>
      </c>
      <c r="G16" s="48">
        <f>G5+300</f>
        <v>1500</v>
      </c>
      <c r="H16" s="48">
        <f>H5+300</f>
        <v>1550</v>
      </c>
      <c r="I16" s="49">
        <v>6</v>
      </c>
      <c r="J16" s="43" t="s">
        <v>841</v>
      </c>
      <c r="K16" s="48">
        <v>46</v>
      </c>
      <c r="L16" s="207"/>
      <c r="M16" s="204"/>
    </row>
    <row r="17" spans="1:13">
      <c r="A17" s="202"/>
      <c r="B17" s="47"/>
      <c r="C17" s="43" t="s">
        <v>859</v>
      </c>
      <c r="D17" s="43" t="s">
        <v>391</v>
      </c>
      <c r="E17" s="43" t="s">
        <v>861</v>
      </c>
      <c r="F17" s="48">
        <f>F5+150</f>
        <v>800</v>
      </c>
      <c r="G17" s="48">
        <f>G5+300</f>
        <v>1500</v>
      </c>
      <c r="H17" s="48">
        <f>H5+300</f>
        <v>1550</v>
      </c>
      <c r="I17" s="49">
        <v>6</v>
      </c>
      <c r="J17" s="43" t="s">
        <v>841</v>
      </c>
      <c r="K17" s="48">
        <v>44</v>
      </c>
      <c r="L17" s="207"/>
      <c r="M17" s="204"/>
    </row>
    <row r="18" spans="1:13">
      <c r="A18" s="202"/>
      <c r="B18" s="47"/>
      <c r="C18" s="43" t="s">
        <v>859</v>
      </c>
      <c r="D18" s="43" t="s">
        <v>390</v>
      </c>
      <c r="E18" s="43" t="s">
        <v>862</v>
      </c>
      <c r="F18" s="48">
        <f>F5+350</f>
        <v>1000</v>
      </c>
      <c r="G18" s="48">
        <f>G5+700</f>
        <v>1900</v>
      </c>
      <c r="H18" s="48">
        <f>H5+700</f>
        <v>1950</v>
      </c>
      <c r="I18" s="49">
        <v>6</v>
      </c>
      <c r="J18" s="43" t="s">
        <v>841</v>
      </c>
      <c r="K18" s="48">
        <v>43</v>
      </c>
      <c r="L18" s="207"/>
      <c r="M18" s="204"/>
    </row>
    <row r="19" spans="1:13">
      <c r="A19" s="202"/>
      <c r="B19" s="47"/>
      <c r="C19" s="43" t="s">
        <v>863</v>
      </c>
      <c r="D19" s="43" t="s">
        <v>389</v>
      </c>
      <c r="E19" s="43" t="s">
        <v>864</v>
      </c>
      <c r="F19" s="48">
        <f>F5+700</f>
        <v>1350</v>
      </c>
      <c r="G19" s="48">
        <f>G5+1000</f>
        <v>2200</v>
      </c>
      <c r="H19" s="48">
        <f>H5+1000</f>
        <v>2250</v>
      </c>
      <c r="I19" s="49">
        <v>6</v>
      </c>
      <c r="J19" s="43" t="s">
        <v>841</v>
      </c>
      <c r="K19" s="48">
        <v>47</v>
      </c>
      <c r="L19" s="207"/>
      <c r="M19" s="204"/>
    </row>
    <row r="20" spans="1:13">
      <c r="A20" s="202"/>
      <c r="B20" s="47"/>
      <c r="C20" s="43" t="s">
        <v>865</v>
      </c>
      <c r="D20" s="43" t="s">
        <v>388</v>
      </c>
      <c r="E20" s="43" t="s">
        <v>866</v>
      </c>
      <c r="F20" s="48">
        <f>F5+500</f>
        <v>1150</v>
      </c>
      <c r="G20" s="48">
        <f>G5+900</f>
        <v>2100</v>
      </c>
      <c r="H20" s="48">
        <f>H5+900</f>
        <v>2150</v>
      </c>
      <c r="I20" s="49">
        <v>6</v>
      </c>
      <c r="J20" s="43" t="s">
        <v>841</v>
      </c>
      <c r="K20" s="48">
        <v>49</v>
      </c>
      <c r="L20" s="207"/>
      <c r="M20" s="204"/>
    </row>
    <row r="21" spans="1:13">
      <c r="A21" s="43"/>
      <c r="B21" s="47"/>
      <c r="C21" s="43"/>
      <c r="D21" s="43"/>
      <c r="E21" s="43"/>
      <c r="F21" s="48"/>
      <c r="G21" s="48"/>
      <c r="H21" s="48"/>
      <c r="I21" s="49"/>
      <c r="J21" s="43"/>
      <c r="K21" s="48"/>
      <c r="L21" s="51"/>
      <c r="M21" s="53"/>
    </row>
    <row r="22" spans="1:13" ht="14.25" customHeight="1">
      <c r="A22" s="202" t="s">
        <v>867</v>
      </c>
      <c r="B22" s="47"/>
      <c r="C22" s="43" t="s">
        <v>868</v>
      </c>
      <c r="D22" s="43" t="s">
        <v>292</v>
      </c>
      <c r="E22" s="54" t="s">
        <v>869</v>
      </c>
      <c r="F22" s="48">
        <v>725</v>
      </c>
      <c r="G22" s="48">
        <v>1300</v>
      </c>
      <c r="H22" s="48">
        <v>1350</v>
      </c>
      <c r="I22" s="49" t="s">
        <v>323</v>
      </c>
      <c r="J22" s="43" t="s">
        <v>838</v>
      </c>
      <c r="K22" s="48">
        <v>29</v>
      </c>
      <c r="L22" s="203" t="s">
        <v>870</v>
      </c>
      <c r="M22" s="204">
        <v>43404</v>
      </c>
    </row>
    <row r="23" spans="1:13">
      <c r="A23" s="202"/>
      <c r="B23" s="47"/>
      <c r="C23" s="43" t="s">
        <v>868</v>
      </c>
      <c r="D23" s="43" t="s">
        <v>387</v>
      </c>
      <c r="E23" s="54" t="s">
        <v>871</v>
      </c>
      <c r="F23" s="48">
        <f>F22</f>
        <v>725</v>
      </c>
      <c r="G23" s="48">
        <f>G22</f>
        <v>1300</v>
      </c>
      <c r="H23" s="48">
        <f>H22</f>
        <v>1350</v>
      </c>
      <c r="I23" s="49" t="s">
        <v>323</v>
      </c>
      <c r="J23" s="43" t="s">
        <v>872</v>
      </c>
      <c r="K23" s="48">
        <v>35</v>
      </c>
      <c r="L23" s="205"/>
      <c r="M23" s="204"/>
    </row>
    <row r="24" spans="1:13">
      <c r="A24" s="202"/>
      <c r="B24" s="47"/>
      <c r="C24" s="43" t="s">
        <v>868</v>
      </c>
      <c r="D24" s="50" t="s">
        <v>386</v>
      </c>
      <c r="E24" s="54" t="s">
        <v>873</v>
      </c>
      <c r="F24" s="48">
        <f>F22</f>
        <v>725</v>
      </c>
      <c r="G24" s="48">
        <f>G22</f>
        <v>1300</v>
      </c>
      <c r="H24" s="48">
        <f>H22</f>
        <v>1350</v>
      </c>
      <c r="I24" s="49" t="s">
        <v>322</v>
      </c>
      <c r="J24" s="43" t="s">
        <v>872</v>
      </c>
      <c r="K24" s="48">
        <v>40</v>
      </c>
      <c r="L24" s="205"/>
      <c r="M24" s="204"/>
    </row>
    <row r="25" spans="1:13" ht="2.25" hidden="1" customHeight="1">
      <c r="A25" s="202"/>
      <c r="B25" s="47"/>
      <c r="C25" s="43" t="s">
        <v>868</v>
      </c>
      <c r="D25" s="50" t="s">
        <v>382</v>
      </c>
      <c r="E25" s="54" t="s">
        <v>874</v>
      </c>
      <c r="F25" s="48">
        <v>625</v>
      </c>
      <c r="G25" s="48">
        <v>1150</v>
      </c>
      <c r="H25" s="48">
        <v>1200</v>
      </c>
      <c r="I25" s="49">
        <v>2</v>
      </c>
      <c r="J25" s="50" t="s">
        <v>875</v>
      </c>
      <c r="K25" s="48">
        <v>40</v>
      </c>
      <c r="L25" s="205"/>
      <c r="M25" s="204"/>
    </row>
    <row r="26" spans="1:13">
      <c r="A26" s="202"/>
      <c r="B26" s="47"/>
      <c r="C26" s="43" t="s">
        <v>868</v>
      </c>
      <c r="D26" s="43" t="s">
        <v>385</v>
      </c>
      <c r="E26" s="54" t="s">
        <v>876</v>
      </c>
      <c r="F26" s="48">
        <f>F22</f>
        <v>725</v>
      </c>
      <c r="G26" s="48">
        <f>G22</f>
        <v>1300</v>
      </c>
      <c r="H26" s="48">
        <f>H22</f>
        <v>1350</v>
      </c>
      <c r="I26" s="49" t="s">
        <v>322</v>
      </c>
      <c r="J26" s="43" t="s">
        <v>872</v>
      </c>
      <c r="K26" s="48">
        <v>38</v>
      </c>
      <c r="L26" s="205"/>
      <c r="M26" s="204"/>
    </row>
    <row r="27" spans="1:13">
      <c r="A27" s="202"/>
      <c r="B27" s="47"/>
      <c r="C27" s="43" t="s">
        <v>868</v>
      </c>
      <c r="D27" s="43" t="s">
        <v>384</v>
      </c>
      <c r="E27" s="54" t="s">
        <v>877</v>
      </c>
      <c r="F27" s="48">
        <f>F22</f>
        <v>725</v>
      </c>
      <c r="G27" s="48">
        <f>G22</f>
        <v>1300</v>
      </c>
      <c r="H27" s="48">
        <f>H22</f>
        <v>1350</v>
      </c>
      <c r="I27" s="49" t="s">
        <v>322</v>
      </c>
      <c r="J27" s="50" t="s">
        <v>875</v>
      </c>
      <c r="K27" s="48">
        <v>38</v>
      </c>
      <c r="L27" s="205"/>
      <c r="M27" s="204"/>
    </row>
    <row r="28" spans="1:13">
      <c r="A28" s="202"/>
      <c r="B28" s="47"/>
      <c r="C28" s="43" t="s">
        <v>868</v>
      </c>
      <c r="D28" s="43" t="s">
        <v>383</v>
      </c>
      <c r="E28" s="54" t="s">
        <v>878</v>
      </c>
      <c r="F28" s="48">
        <f>F22</f>
        <v>725</v>
      </c>
      <c r="G28" s="48">
        <f>G22</f>
        <v>1300</v>
      </c>
      <c r="H28" s="48">
        <f>H22</f>
        <v>1350</v>
      </c>
      <c r="I28" s="49" t="s">
        <v>322</v>
      </c>
      <c r="J28" s="43" t="s">
        <v>875</v>
      </c>
      <c r="K28" s="48">
        <v>38</v>
      </c>
      <c r="L28" s="205"/>
      <c r="M28" s="204"/>
    </row>
    <row r="29" spans="1:13">
      <c r="A29" s="202"/>
      <c r="B29" s="47"/>
      <c r="C29" s="43" t="s">
        <v>868</v>
      </c>
      <c r="D29" s="50" t="s">
        <v>382</v>
      </c>
      <c r="E29" s="54" t="s">
        <v>874</v>
      </c>
      <c r="F29" s="48">
        <f t="shared" ref="F29:H29" si="0">F22</f>
        <v>725</v>
      </c>
      <c r="G29" s="48">
        <f t="shared" si="0"/>
        <v>1300</v>
      </c>
      <c r="H29" s="48">
        <f t="shared" si="0"/>
        <v>1350</v>
      </c>
      <c r="I29" s="49" t="s">
        <v>322</v>
      </c>
      <c r="J29" s="43" t="s">
        <v>875</v>
      </c>
      <c r="K29" s="48">
        <v>40</v>
      </c>
      <c r="L29" s="205"/>
      <c r="M29" s="204"/>
    </row>
    <row r="30" spans="1:13">
      <c r="A30" s="202"/>
      <c r="B30" s="47"/>
      <c r="C30" s="43" t="s">
        <v>879</v>
      </c>
      <c r="D30" s="43" t="s">
        <v>294</v>
      </c>
      <c r="E30" s="55" t="s">
        <v>880</v>
      </c>
      <c r="F30" s="48">
        <v>800</v>
      </c>
      <c r="G30" s="48">
        <v>1450</v>
      </c>
      <c r="H30" s="48">
        <v>1500</v>
      </c>
      <c r="I30" s="49">
        <v>2</v>
      </c>
      <c r="J30" s="43" t="s">
        <v>838</v>
      </c>
      <c r="K30" s="48">
        <v>31</v>
      </c>
      <c r="L30" s="205"/>
      <c r="M30" s="204"/>
    </row>
    <row r="31" spans="1:13">
      <c r="A31" s="202"/>
      <c r="B31" s="47"/>
      <c r="C31" s="43" t="s">
        <v>879</v>
      </c>
      <c r="D31" s="43" t="s">
        <v>381</v>
      </c>
      <c r="E31" s="55" t="s">
        <v>881</v>
      </c>
      <c r="F31" s="48">
        <v>800</v>
      </c>
      <c r="G31" s="48">
        <v>1450</v>
      </c>
      <c r="H31" s="48">
        <v>1500</v>
      </c>
      <c r="I31" s="49">
        <v>2</v>
      </c>
      <c r="J31" s="43" t="s">
        <v>838</v>
      </c>
      <c r="K31" s="48">
        <v>30</v>
      </c>
      <c r="L31" s="205"/>
      <c r="M31" s="204"/>
    </row>
    <row r="32" spans="1:13">
      <c r="A32" s="202"/>
      <c r="B32" s="47"/>
      <c r="C32" s="43" t="s">
        <v>844</v>
      </c>
      <c r="D32" s="43" t="s">
        <v>295</v>
      </c>
      <c r="E32" s="55" t="s">
        <v>882</v>
      </c>
      <c r="F32" s="48">
        <v>775</v>
      </c>
      <c r="G32" s="48">
        <v>1400</v>
      </c>
      <c r="H32" s="48">
        <v>1450</v>
      </c>
      <c r="I32" s="49" t="s">
        <v>323</v>
      </c>
      <c r="J32" s="43" t="s">
        <v>838</v>
      </c>
      <c r="K32" s="48">
        <v>32</v>
      </c>
      <c r="L32" s="205"/>
      <c r="M32" s="204"/>
    </row>
    <row r="33" spans="1:14">
      <c r="A33" s="202"/>
      <c r="B33" s="47"/>
      <c r="C33" s="43" t="s">
        <v>883</v>
      </c>
      <c r="D33" s="43" t="s">
        <v>303</v>
      </c>
      <c r="E33" s="43" t="s">
        <v>884</v>
      </c>
      <c r="F33" s="48">
        <v>1200</v>
      </c>
      <c r="G33" s="48">
        <v>1750</v>
      </c>
      <c r="H33" s="48">
        <v>1750</v>
      </c>
      <c r="I33" s="49" t="s">
        <v>322</v>
      </c>
      <c r="J33" s="43" t="s">
        <v>875</v>
      </c>
      <c r="K33" s="48">
        <v>32</v>
      </c>
      <c r="L33" s="205"/>
      <c r="M33" s="204"/>
      <c r="N33" s="44"/>
    </row>
    <row r="34" spans="1:14">
      <c r="A34" s="202"/>
      <c r="B34" s="47"/>
      <c r="C34" s="43" t="s">
        <v>883</v>
      </c>
      <c r="D34" s="43" t="s">
        <v>380</v>
      </c>
      <c r="E34" s="43" t="s">
        <v>885</v>
      </c>
      <c r="F34" s="48" t="s">
        <v>886</v>
      </c>
      <c r="G34" s="48" t="s">
        <v>886</v>
      </c>
      <c r="H34" s="48" t="s">
        <v>886</v>
      </c>
      <c r="I34" s="49">
        <v>2</v>
      </c>
      <c r="J34" s="43" t="s">
        <v>887</v>
      </c>
      <c r="K34" s="48">
        <v>35</v>
      </c>
      <c r="L34" s="205"/>
      <c r="M34" s="204"/>
      <c r="N34" s="44"/>
    </row>
    <row r="35" spans="1:14">
      <c r="A35" s="202"/>
      <c r="B35" s="47"/>
      <c r="C35" s="43" t="s">
        <v>883</v>
      </c>
      <c r="D35" s="43" t="s">
        <v>380</v>
      </c>
      <c r="E35" s="43" t="s">
        <v>885</v>
      </c>
      <c r="F35" s="48" t="s">
        <v>886</v>
      </c>
      <c r="G35" s="48" t="s">
        <v>886</v>
      </c>
      <c r="H35" s="48" t="s">
        <v>886</v>
      </c>
      <c r="I35" s="49" t="s">
        <v>322</v>
      </c>
      <c r="J35" s="43" t="s">
        <v>888</v>
      </c>
      <c r="K35" s="48">
        <v>38</v>
      </c>
      <c r="L35" s="205"/>
      <c r="M35" s="204"/>
      <c r="N35" s="44"/>
    </row>
    <row r="36" spans="1:14">
      <c r="A36" s="202"/>
      <c r="B36" s="47"/>
      <c r="C36" s="43" t="s">
        <v>889</v>
      </c>
      <c r="D36" s="43" t="s">
        <v>379</v>
      </c>
      <c r="E36" s="43" t="s">
        <v>890</v>
      </c>
      <c r="F36" s="56">
        <v>925</v>
      </c>
      <c r="G36" s="57">
        <v>1600</v>
      </c>
      <c r="H36" s="57">
        <v>1600</v>
      </c>
      <c r="I36" s="49">
        <v>2</v>
      </c>
      <c r="J36" s="43" t="s">
        <v>887</v>
      </c>
      <c r="K36" s="48">
        <v>40</v>
      </c>
      <c r="L36" s="205"/>
      <c r="M36" s="204"/>
      <c r="N36" s="44"/>
    </row>
    <row r="37" spans="1:14">
      <c r="A37" s="202"/>
      <c r="B37" s="47"/>
      <c r="C37" s="43" t="s">
        <v>891</v>
      </c>
      <c r="D37" s="50" t="s">
        <v>378</v>
      </c>
      <c r="E37" s="43" t="s">
        <v>892</v>
      </c>
      <c r="F37" s="48" t="s">
        <v>886</v>
      </c>
      <c r="G37" s="48" t="s">
        <v>886</v>
      </c>
      <c r="H37" s="48" t="s">
        <v>886</v>
      </c>
      <c r="I37" s="49" t="s">
        <v>322</v>
      </c>
      <c r="J37" s="43" t="s">
        <v>875</v>
      </c>
      <c r="K37" s="48">
        <v>43</v>
      </c>
      <c r="L37" s="205"/>
      <c r="M37" s="204"/>
      <c r="N37" s="44"/>
    </row>
    <row r="38" spans="1:14">
      <c r="A38" s="202"/>
      <c r="B38" s="47"/>
      <c r="C38" s="43" t="s">
        <v>891</v>
      </c>
      <c r="D38" s="50" t="s">
        <v>377</v>
      </c>
      <c r="E38" s="43" t="s">
        <v>893</v>
      </c>
      <c r="F38" s="48">
        <v>800</v>
      </c>
      <c r="G38" s="48">
        <v>1300</v>
      </c>
      <c r="H38" s="48">
        <v>1300</v>
      </c>
      <c r="I38" s="49" t="s">
        <v>323</v>
      </c>
      <c r="J38" s="43" t="s">
        <v>838</v>
      </c>
      <c r="K38" s="48">
        <v>25</v>
      </c>
      <c r="L38" s="205"/>
      <c r="M38" s="204"/>
      <c r="N38" s="44"/>
    </row>
    <row r="39" spans="1:14">
      <c r="A39" s="202"/>
      <c r="B39" s="47"/>
      <c r="C39" s="43" t="s">
        <v>894</v>
      </c>
      <c r="D39" s="43" t="s">
        <v>376</v>
      </c>
      <c r="E39" s="43" t="s">
        <v>895</v>
      </c>
      <c r="F39" s="48">
        <v>925</v>
      </c>
      <c r="G39" s="48">
        <v>1250</v>
      </c>
      <c r="H39" s="48">
        <v>1250</v>
      </c>
      <c r="I39" s="49" t="s">
        <v>322</v>
      </c>
      <c r="J39" s="43" t="s">
        <v>875</v>
      </c>
      <c r="K39" s="48">
        <v>46</v>
      </c>
      <c r="L39" s="205"/>
      <c r="M39" s="204"/>
      <c r="N39" s="44"/>
    </row>
    <row r="40" spans="1:14">
      <c r="A40" s="202"/>
      <c r="B40" s="47"/>
      <c r="C40" s="43" t="s">
        <v>896</v>
      </c>
      <c r="D40" s="43" t="s">
        <v>301</v>
      </c>
      <c r="E40" s="58" t="s">
        <v>897</v>
      </c>
      <c r="F40" s="48">
        <v>900</v>
      </c>
      <c r="G40" s="48">
        <v>1250</v>
      </c>
      <c r="H40" s="48">
        <v>1250</v>
      </c>
      <c r="I40" s="49" t="s">
        <v>322</v>
      </c>
      <c r="J40" s="43" t="s">
        <v>875</v>
      </c>
      <c r="K40" s="48">
        <v>33</v>
      </c>
      <c r="L40" s="205"/>
      <c r="M40" s="204"/>
      <c r="N40" s="44"/>
    </row>
    <row r="41" spans="1:14">
      <c r="A41" s="202"/>
      <c r="B41" s="47"/>
      <c r="C41" s="43" t="s">
        <v>896</v>
      </c>
      <c r="D41" s="43" t="s">
        <v>375</v>
      </c>
      <c r="E41" s="58" t="s">
        <v>898</v>
      </c>
      <c r="F41" s="48">
        <f>F40</f>
        <v>900</v>
      </c>
      <c r="G41" s="48">
        <f>G40</f>
        <v>1250</v>
      </c>
      <c r="H41" s="48">
        <f>H40</f>
        <v>1250</v>
      </c>
      <c r="I41" s="49" t="s">
        <v>322</v>
      </c>
      <c r="J41" s="43" t="s">
        <v>875</v>
      </c>
      <c r="K41" s="48">
        <v>35</v>
      </c>
      <c r="L41" s="205"/>
      <c r="M41" s="204"/>
      <c r="N41" s="44"/>
    </row>
    <row r="42" spans="1:14">
      <c r="A42" s="202"/>
      <c r="B42" s="47"/>
      <c r="C42" s="43" t="s">
        <v>896</v>
      </c>
      <c r="D42" s="43" t="s">
        <v>300</v>
      </c>
      <c r="E42" s="58" t="s">
        <v>899</v>
      </c>
      <c r="F42" s="48">
        <f>F40</f>
        <v>900</v>
      </c>
      <c r="G42" s="48">
        <f>G40</f>
        <v>1250</v>
      </c>
      <c r="H42" s="48">
        <f>H40</f>
        <v>1250</v>
      </c>
      <c r="I42" s="49" t="s">
        <v>322</v>
      </c>
      <c r="J42" s="43" t="s">
        <v>875</v>
      </c>
      <c r="K42" s="48">
        <v>36</v>
      </c>
      <c r="L42" s="205"/>
      <c r="M42" s="204"/>
      <c r="N42" s="44"/>
    </row>
    <row r="43" spans="1:14">
      <c r="A43" s="202"/>
      <c r="B43" s="47"/>
      <c r="C43" s="43" t="s">
        <v>896</v>
      </c>
      <c r="D43" s="43" t="s">
        <v>374</v>
      </c>
      <c r="E43" s="58" t="s">
        <v>900</v>
      </c>
      <c r="F43" s="48">
        <f>F40</f>
        <v>900</v>
      </c>
      <c r="G43" s="48">
        <f>G40</f>
        <v>1250</v>
      </c>
      <c r="H43" s="48">
        <f>H40</f>
        <v>1250</v>
      </c>
      <c r="I43" s="49" t="s">
        <v>322</v>
      </c>
      <c r="J43" s="43" t="s">
        <v>875</v>
      </c>
      <c r="K43" s="48">
        <v>44</v>
      </c>
      <c r="L43" s="205"/>
      <c r="M43" s="204"/>
      <c r="N43" s="44"/>
    </row>
    <row r="44" spans="1:14">
      <c r="A44" s="202"/>
      <c r="B44" s="47"/>
      <c r="C44" s="43" t="s">
        <v>896</v>
      </c>
      <c r="D44" s="43" t="s">
        <v>373</v>
      </c>
      <c r="E44" s="58" t="s">
        <v>901</v>
      </c>
      <c r="F44" s="48">
        <f>F40</f>
        <v>900</v>
      </c>
      <c r="G44" s="48">
        <f>G40</f>
        <v>1250</v>
      </c>
      <c r="H44" s="48">
        <f>H40</f>
        <v>1250</v>
      </c>
      <c r="I44" s="49" t="s">
        <v>322</v>
      </c>
      <c r="J44" s="43" t="s">
        <v>875</v>
      </c>
      <c r="K44" s="48">
        <v>42</v>
      </c>
      <c r="L44" s="205"/>
      <c r="M44" s="204"/>
      <c r="N44" s="44"/>
    </row>
    <row r="45" spans="1:14">
      <c r="A45" s="202"/>
      <c r="B45" s="47"/>
      <c r="C45" s="43" t="s">
        <v>896</v>
      </c>
      <c r="D45" s="43" t="s">
        <v>372</v>
      </c>
      <c r="E45" s="58" t="s">
        <v>902</v>
      </c>
      <c r="F45" s="48">
        <f>F40</f>
        <v>900</v>
      </c>
      <c r="G45" s="48">
        <f>G40</f>
        <v>1250</v>
      </c>
      <c r="H45" s="48">
        <f>H40</f>
        <v>1250</v>
      </c>
      <c r="I45" s="49" t="s">
        <v>322</v>
      </c>
      <c r="J45" s="43" t="s">
        <v>875</v>
      </c>
      <c r="K45" s="48">
        <v>46</v>
      </c>
      <c r="L45" s="205"/>
      <c r="M45" s="204"/>
      <c r="N45" s="44"/>
    </row>
    <row r="46" spans="1:14">
      <c r="A46" s="202"/>
      <c r="B46" s="47"/>
      <c r="C46" s="43" t="s">
        <v>896</v>
      </c>
      <c r="D46" s="43" t="s">
        <v>371</v>
      </c>
      <c r="E46" s="58" t="s">
        <v>903</v>
      </c>
      <c r="F46" s="48">
        <f>F40</f>
        <v>900</v>
      </c>
      <c r="G46" s="48">
        <f>G40</f>
        <v>1250</v>
      </c>
      <c r="H46" s="48">
        <f>H40</f>
        <v>1250</v>
      </c>
      <c r="I46" s="49" t="s">
        <v>322</v>
      </c>
      <c r="J46" s="43" t="s">
        <v>875</v>
      </c>
      <c r="K46" s="48">
        <v>48</v>
      </c>
      <c r="L46" s="205"/>
      <c r="M46" s="204"/>
      <c r="N46" s="44"/>
    </row>
    <row r="47" spans="1:14">
      <c r="A47" s="202"/>
      <c r="B47" s="47"/>
      <c r="C47" s="43" t="s">
        <v>896</v>
      </c>
      <c r="D47" s="43" t="s">
        <v>370</v>
      </c>
      <c r="E47" s="55" t="s">
        <v>904</v>
      </c>
      <c r="F47" s="48">
        <v>950</v>
      </c>
      <c r="G47" s="48">
        <v>1350</v>
      </c>
      <c r="H47" s="48">
        <v>1350</v>
      </c>
      <c r="I47" s="49" t="s">
        <v>322</v>
      </c>
      <c r="J47" s="43" t="s">
        <v>887</v>
      </c>
      <c r="K47" s="48">
        <v>42</v>
      </c>
      <c r="L47" s="205"/>
      <c r="M47" s="204"/>
      <c r="N47" s="44"/>
    </row>
    <row r="48" spans="1:14">
      <c r="A48" s="202"/>
      <c r="B48" s="47"/>
      <c r="C48" s="43" t="s">
        <v>896</v>
      </c>
      <c r="D48" s="43" t="s">
        <v>369</v>
      </c>
      <c r="E48" s="43" t="s">
        <v>905</v>
      </c>
      <c r="F48" s="48" t="s">
        <v>886</v>
      </c>
      <c r="G48" s="48" t="s">
        <v>886</v>
      </c>
      <c r="H48" s="48" t="s">
        <v>886</v>
      </c>
      <c r="I48" s="49" t="s">
        <v>322</v>
      </c>
      <c r="J48" s="43" t="s">
        <v>875</v>
      </c>
      <c r="K48" s="48">
        <v>45</v>
      </c>
      <c r="L48" s="205"/>
      <c r="M48" s="204"/>
      <c r="N48" s="44"/>
    </row>
    <row r="49" spans="1:14">
      <c r="A49" s="202"/>
      <c r="B49" s="47"/>
      <c r="C49" s="43" t="s">
        <v>896</v>
      </c>
      <c r="D49" s="43" t="s">
        <v>368</v>
      </c>
      <c r="E49" s="43" t="s">
        <v>906</v>
      </c>
      <c r="F49" s="48" t="s">
        <v>886</v>
      </c>
      <c r="G49" s="48" t="s">
        <v>886</v>
      </c>
      <c r="H49" s="48" t="s">
        <v>886</v>
      </c>
      <c r="I49" s="49" t="s">
        <v>322</v>
      </c>
      <c r="J49" s="43" t="s">
        <v>875</v>
      </c>
      <c r="K49" s="48">
        <v>50</v>
      </c>
      <c r="L49" s="205"/>
      <c r="M49" s="204"/>
      <c r="N49" s="44"/>
    </row>
    <row r="50" spans="1:14">
      <c r="A50" s="202"/>
      <c r="B50" s="47"/>
      <c r="C50" s="43" t="s">
        <v>896</v>
      </c>
      <c r="D50" s="43" t="s">
        <v>367</v>
      </c>
      <c r="E50" s="43" t="s">
        <v>907</v>
      </c>
      <c r="F50" s="48" t="s">
        <v>886</v>
      </c>
      <c r="G50" s="48" t="s">
        <v>886</v>
      </c>
      <c r="H50" s="48" t="s">
        <v>886</v>
      </c>
      <c r="I50" s="49" t="s">
        <v>322</v>
      </c>
      <c r="J50" s="43" t="s">
        <v>875</v>
      </c>
      <c r="K50" s="48">
        <v>50</v>
      </c>
      <c r="L50" s="205"/>
      <c r="M50" s="204"/>
      <c r="N50" s="44"/>
    </row>
    <row r="51" spans="1:14">
      <c r="A51" s="202"/>
      <c r="B51" s="47"/>
      <c r="C51" s="43" t="s">
        <v>908</v>
      </c>
      <c r="D51" s="43" t="s">
        <v>366</v>
      </c>
      <c r="E51" s="43" t="s">
        <v>909</v>
      </c>
      <c r="F51" s="48">
        <v>1400</v>
      </c>
      <c r="G51" s="48">
        <v>2500</v>
      </c>
      <c r="H51" s="48">
        <v>2500</v>
      </c>
      <c r="I51" s="59" t="s">
        <v>322</v>
      </c>
      <c r="J51" s="50" t="s">
        <v>910</v>
      </c>
      <c r="K51" s="48">
        <v>43</v>
      </c>
      <c r="L51" s="205"/>
      <c r="M51" s="204"/>
      <c r="N51" s="44"/>
    </row>
    <row r="52" spans="1:14">
      <c r="A52" s="202"/>
      <c r="B52" s="47"/>
      <c r="C52" s="43" t="s">
        <v>911</v>
      </c>
      <c r="D52" s="50" t="s">
        <v>365</v>
      </c>
      <c r="E52" s="60" t="s">
        <v>912</v>
      </c>
      <c r="F52" s="48">
        <v>825</v>
      </c>
      <c r="G52" s="48">
        <v>1500</v>
      </c>
      <c r="H52" s="48">
        <v>1500</v>
      </c>
      <c r="I52" s="49">
        <v>2</v>
      </c>
      <c r="J52" s="43" t="s">
        <v>887</v>
      </c>
      <c r="K52" s="48">
        <v>35</v>
      </c>
      <c r="L52" s="205"/>
      <c r="M52" s="204"/>
      <c r="N52" s="44"/>
    </row>
    <row r="53" spans="1:14">
      <c r="A53" s="202"/>
      <c r="B53" s="47"/>
      <c r="C53" s="43" t="s">
        <v>913</v>
      </c>
      <c r="D53" s="50" t="s">
        <v>364</v>
      </c>
      <c r="E53" s="60" t="s">
        <v>914</v>
      </c>
      <c r="F53" s="48">
        <f>F52</f>
        <v>825</v>
      </c>
      <c r="G53" s="48">
        <f>G52</f>
        <v>1500</v>
      </c>
      <c r="H53" s="48">
        <f>H52</f>
        <v>1500</v>
      </c>
      <c r="I53" s="49" t="s">
        <v>322</v>
      </c>
      <c r="J53" s="43" t="s">
        <v>875</v>
      </c>
      <c r="K53" s="48">
        <v>36</v>
      </c>
      <c r="L53" s="205"/>
      <c r="M53" s="204"/>
      <c r="N53" s="44"/>
    </row>
    <row r="54" spans="1:14">
      <c r="A54" s="202"/>
      <c r="B54" s="47"/>
      <c r="C54" s="43" t="s">
        <v>915</v>
      </c>
      <c r="D54" s="43" t="s">
        <v>302</v>
      </c>
      <c r="E54" s="43" t="s">
        <v>916</v>
      </c>
      <c r="F54" s="48">
        <v>1250</v>
      </c>
      <c r="G54" s="48">
        <v>1850</v>
      </c>
      <c r="H54" s="48">
        <v>1850</v>
      </c>
      <c r="I54" s="49">
        <v>2</v>
      </c>
      <c r="J54" s="43" t="s">
        <v>887</v>
      </c>
      <c r="K54" s="48">
        <v>35</v>
      </c>
      <c r="L54" s="205"/>
      <c r="M54" s="204"/>
      <c r="N54" s="44"/>
    </row>
    <row r="55" spans="1:14">
      <c r="A55" s="202"/>
      <c r="B55" s="47"/>
      <c r="C55" s="43" t="s">
        <v>917</v>
      </c>
      <c r="D55" s="43" t="s">
        <v>363</v>
      </c>
      <c r="E55" s="43" t="s">
        <v>918</v>
      </c>
      <c r="F55" s="48" t="s">
        <v>886</v>
      </c>
      <c r="G55" s="48" t="s">
        <v>886</v>
      </c>
      <c r="H55" s="48" t="s">
        <v>886</v>
      </c>
      <c r="I55" s="49">
        <v>2</v>
      </c>
      <c r="J55" s="43" t="s">
        <v>919</v>
      </c>
      <c r="K55" s="48">
        <v>39</v>
      </c>
      <c r="L55" s="205"/>
      <c r="M55" s="204"/>
      <c r="N55" s="44"/>
    </row>
    <row r="56" spans="1:14">
      <c r="A56" s="202"/>
      <c r="B56" s="47"/>
      <c r="C56" s="43" t="s">
        <v>920</v>
      </c>
      <c r="D56" s="50" t="s">
        <v>362</v>
      </c>
      <c r="E56" s="43" t="s">
        <v>921</v>
      </c>
      <c r="F56" s="48" t="s">
        <v>886</v>
      </c>
      <c r="G56" s="48" t="s">
        <v>886</v>
      </c>
      <c r="H56" s="48" t="s">
        <v>886</v>
      </c>
      <c r="I56" s="49">
        <v>2</v>
      </c>
      <c r="J56" s="43" t="s">
        <v>887</v>
      </c>
      <c r="K56" s="48">
        <v>24</v>
      </c>
      <c r="L56" s="205"/>
      <c r="M56" s="204"/>
      <c r="N56" s="44"/>
    </row>
    <row r="57" spans="1:14">
      <c r="A57" s="202"/>
      <c r="B57" s="47"/>
      <c r="C57" s="43" t="s">
        <v>922</v>
      </c>
      <c r="D57" s="43" t="s">
        <v>361</v>
      </c>
      <c r="E57" s="43" t="s">
        <v>923</v>
      </c>
      <c r="F57" s="48">
        <v>825</v>
      </c>
      <c r="G57" s="48">
        <v>1150</v>
      </c>
      <c r="H57" s="48">
        <v>1150</v>
      </c>
      <c r="I57" s="49" t="s">
        <v>322</v>
      </c>
      <c r="J57" s="43" t="s">
        <v>875</v>
      </c>
      <c r="K57" s="48">
        <v>49</v>
      </c>
      <c r="L57" s="205"/>
      <c r="M57" s="204"/>
      <c r="N57" s="44"/>
    </row>
    <row r="58" spans="1:14">
      <c r="A58" s="202"/>
      <c r="B58" s="47"/>
      <c r="C58" s="43" t="s">
        <v>924</v>
      </c>
      <c r="D58" s="50" t="s">
        <v>360</v>
      </c>
      <c r="E58" s="55" t="s">
        <v>925</v>
      </c>
      <c r="F58" s="48" t="s">
        <v>886</v>
      </c>
      <c r="G58" s="48" t="s">
        <v>886</v>
      </c>
      <c r="H58" s="48" t="s">
        <v>886</v>
      </c>
      <c r="I58" s="49">
        <v>2</v>
      </c>
      <c r="J58" s="43" t="s">
        <v>887</v>
      </c>
      <c r="K58" s="48">
        <v>38</v>
      </c>
      <c r="L58" s="205"/>
      <c r="M58" s="204"/>
      <c r="N58" s="44"/>
    </row>
    <row r="59" spans="1:14">
      <c r="A59" s="202"/>
      <c r="B59" s="47"/>
      <c r="C59" s="43" t="s">
        <v>924</v>
      </c>
      <c r="D59" s="43" t="s">
        <v>359</v>
      </c>
      <c r="E59" s="55" t="s">
        <v>926</v>
      </c>
      <c r="F59" s="48" t="str">
        <f>F58</f>
        <v>单询</v>
      </c>
      <c r="G59" s="48" t="str">
        <f>G58</f>
        <v>单询</v>
      </c>
      <c r="H59" s="48" t="str">
        <f>H58</f>
        <v>单询</v>
      </c>
      <c r="I59" s="49">
        <v>2</v>
      </c>
      <c r="J59" s="43" t="s">
        <v>887</v>
      </c>
      <c r="K59" s="48">
        <v>36</v>
      </c>
      <c r="L59" s="205"/>
      <c r="M59" s="204"/>
      <c r="N59" s="44"/>
    </row>
    <row r="60" spans="1:14">
      <c r="A60" s="202"/>
      <c r="B60" s="47"/>
      <c r="C60" s="43" t="s">
        <v>924</v>
      </c>
      <c r="D60" s="50" t="s">
        <v>358</v>
      </c>
      <c r="E60" s="55" t="s">
        <v>927</v>
      </c>
      <c r="F60" s="48" t="str">
        <f>F58</f>
        <v>单询</v>
      </c>
      <c r="G60" s="48" t="str">
        <f>G58</f>
        <v>单询</v>
      </c>
      <c r="H60" s="48" t="str">
        <f>H58</f>
        <v>单询</v>
      </c>
      <c r="I60" s="49">
        <v>2</v>
      </c>
      <c r="J60" s="43" t="s">
        <v>887</v>
      </c>
      <c r="K60" s="48">
        <v>30</v>
      </c>
      <c r="L60" s="205"/>
      <c r="M60" s="204"/>
      <c r="N60" s="44"/>
    </row>
    <row r="61" spans="1:14">
      <c r="A61" s="202"/>
      <c r="B61" s="47"/>
      <c r="C61" s="43" t="s">
        <v>928</v>
      </c>
      <c r="D61" s="43" t="s">
        <v>357</v>
      </c>
      <c r="E61" s="43" t="s">
        <v>929</v>
      </c>
      <c r="F61" s="48">
        <v>1050</v>
      </c>
      <c r="G61" s="48">
        <v>1600</v>
      </c>
      <c r="H61" s="48">
        <v>1600</v>
      </c>
      <c r="I61" s="49">
        <v>2</v>
      </c>
      <c r="J61" s="43" t="s">
        <v>887</v>
      </c>
      <c r="K61" s="48">
        <v>29</v>
      </c>
      <c r="L61" s="205"/>
      <c r="M61" s="204"/>
      <c r="N61" s="44"/>
    </row>
    <row r="62" spans="1:14">
      <c r="A62" s="202"/>
      <c r="B62" s="47"/>
      <c r="C62" s="43" t="s">
        <v>913</v>
      </c>
      <c r="D62" s="50" t="s">
        <v>930</v>
      </c>
      <c r="E62" s="43" t="s">
        <v>931</v>
      </c>
      <c r="F62" s="48" t="s">
        <v>886</v>
      </c>
      <c r="G62" s="48" t="s">
        <v>886</v>
      </c>
      <c r="H62" s="48" t="s">
        <v>886</v>
      </c>
      <c r="I62" s="49">
        <v>2</v>
      </c>
      <c r="J62" s="43" t="s">
        <v>887</v>
      </c>
      <c r="K62" s="48">
        <v>42</v>
      </c>
      <c r="L62" s="205"/>
      <c r="M62" s="204"/>
      <c r="N62" s="44"/>
    </row>
    <row r="63" spans="1:14">
      <c r="A63" s="202"/>
      <c r="B63" s="47"/>
      <c r="C63" s="43" t="s">
        <v>913</v>
      </c>
      <c r="D63" s="50" t="s">
        <v>932</v>
      </c>
      <c r="E63" s="43" t="s">
        <v>933</v>
      </c>
      <c r="F63" s="48" t="s">
        <v>886</v>
      </c>
      <c r="G63" s="48" t="s">
        <v>886</v>
      </c>
      <c r="H63" s="48" t="s">
        <v>886</v>
      </c>
      <c r="I63" s="49">
        <v>2</v>
      </c>
      <c r="J63" s="43" t="s">
        <v>887</v>
      </c>
      <c r="K63" s="48">
        <v>43</v>
      </c>
      <c r="L63" s="205"/>
      <c r="M63" s="204"/>
      <c r="N63" s="44"/>
    </row>
    <row r="64" spans="1:14">
      <c r="A64" s="202"/>
      <c r="B64" s="47"/>
      <c r="C64" s="43" t="s">
        <v>934</v>
      </c>
      <c r="D64" s="43" t="s">
        <v>356</v>
      </c>
      <c r="E64" s="43" t="s">
        <v>935</v>
      </c>
      <c r="F64" s="48" t="s">
        <v>886</v>
      </c>
      <c r="G64" s="48" t="s">
        <v>886</v>
      </c>
      <c r="H64" s="48" t="s">
        <v>886</v>
      </c>
      <c r="I64" s="49" t="s">
        <v>322</v>
      </c>
      <c r="J64" s="43" t="s">
        <v>875</v>
      </c>
      <c r="K64" s="48">
        <v>44</v>
      </c>
      <c r="L64" s="205"/>
      <c r="M64" s="204"/>
      <c r="N64" s="44"/>
    </row>
    <row r="65" spans="1:14">
      <c r="A65" s="202"/>
      <c r="B65" s="47"/>
      <c r="C65" s="43" t="s">
        <v>936</v>
      </c>
      <c r="D65" s="43" t="s">
        <v>355</v>
      </c>
      <c r="E65" s="43" t="s">
        <v>937</v>
      </c>
      <c r="F65" s="48">
        <v>975</v>
      </c>
      <c r="G65" s="48">
        <v>1350</v>
      </c>
      <c r="H65" s="48">
        <v>1350</v>
      </c>
      <c r="I65" s="49" t="s">
        <v>322</v>
      </c>
      <c r="J65" s="43" t="s">
        <v>875</v>
      </c>
      <c r="K65" s="48">
        <v>47</v>
      </c>
      <c r="L65" s="205"/>
      <c r="M65" s="204"/>
      <c r="N65" s="44"/>
    </row>
    <row r="66" spans="1:14">
      <c r="A66" s="202"/>
      <c r="B66" s="47"/>
      <c r="C66" s="43" t="s">
        <v>850</v>
      </c>
      <c r="D66" s="43" t="s">
        <v>354</v>
      </c>
      <c r="E66" s="43" t="s">
        <v>938</v>
      </c>
      <c r="F66" s="48">
        <v>950</v>
      </c>
      <c r="G66" s="48">
        <v>1300</v>
      </c>
      <c r="H66" s="48">
        <v>1300</v>
      </c>
      <c r="I66" s="49" t="s">
        <v>322</v>
      </c>
      <c r="J66" s="43" t="s">
        <v>875</v>
      </c>
      <c r="K66" s="48">
        <v>45</v>
      </c>
      <c r="L66" s="205"/>
      <c r="M66" s="204"/>
      <c r="N66" s="44"/>
    </row>
    <row r="67" spans="1:14">
      <c r="A67" s="202"/>
      <c r="B67" s="47"/>
      <c r="C67" s="43" t="s">
        <v>939</v>
      </c>
      <c r="D67" s="43" t="s">
        <v>353</v>
      </c>
      <c r="E67" s="55" t="s">
        <v>940</v>
      </c>
      <c r="F67" s="48">
        <v>950</v>
      </c>
      <c r="G67" s="48">
        <v>1300</v>
      </c>
      <c r="H67" s="48">
        <v>1300</v>
      </c>
      <c r="I67" s="49" t="s">
        <v>322</v>
      </c>
      <c r="J67" s="43" t="s">
        <v>875</v>
      </c>
      <c r="K67" s="48">
        <v>45</v>
      </c>
      <c r="L67" s="205"/>
      <c r="M67" s="204"/>
      <c r="N67" s="44"/>
    </row>
    <row r="68" spans="1:14">
      <c r="A68" s="202"/>
      <c r="B68" s="47"/>
      <c r="C68" s="43" t="s">
        <v>939</v>
      </c>
      <c r="D68" s="43" t="s">
        <v>352</v>
      </c>
      <c r="E68" s="55" t="s">
        <v>941</v>
      </c>
      <c r="F68" s="48">
        <f>F67</f>
        <v>950</v>
      </c>
      <c r="G68" s="48">
        <f>G67</f>
        <v>1300</v>
      </c>
      <c r="H68" s="48">
        <v>1950</v>
      </c>
      <c r="I68" s="49" t="s">
        <v>322</v>
      </c>
      <c r="J68" s="43" t="s">
        <v>875</v>
      </c>
      <c r="K68" s="48">
        <v>50</v>
      </c>
      <c r="L68" s="205"/>
      <c r="M68" s="204"/>
      <c r="N68" s="44"/>
    </row>
    <row r="69" spans="1:14">
      <c r="A69" s="202"/>
      <c r="B69" s="47"/>
      <c r="C69" s="50" t="s">
        <v>942</v>
      </c>
      <c r="D69" s="43" t="s">
        <v>351</v>
      </c>
      <c r="E69" s="43" t="s">
        <v>943</v>
      </c>
      <c r="F69" s="48">
        <v>1125</v>
      </c>
      <c r="G69" s="48">
        <v>1550</v>
      </c>
      <c r="H69" s="48">
        <v>1550</v>
      </c>
      <c r="I69" s="49" t="s">
        <v>349</v>
      </c>
      <c r="J69" s="43" t="s">
        <v>872</v>
      </c>
      <c r="K69" s="48">
        <v>45</v>
      </c>
      <c r="L69" s="205"/>
      <c r="M69" s="204"/>
      <c r="N69" s="44"/>
    </row>
    <row r="70" spans="1:14">
      <c r="A70" s="202"/>
      <c r="B70" s="47"/>
      <c r="C70" s="43" t="s">
        <v>942</v>
      </c>
      <c r="D70" s="43" t="s">
        <v>350</v>
      </c>
      <c r="E70" s="43" t="s">
        <v>944</v>
      </c>
      <c r="F70" s="48">
        <v>750</v>
      </c>
      <c r="G70" s="48">
        <v>1200</v>
      </c>
      <c r="H70" s="48">
        <v>1200</v>
      </c>
      <c r="I70" s="49" t="s">
        <v>349</v>
      </c>
      <c r="J70" s="43" t="s">
        <v>872</v>
      </c>
      <c r="K70" s="48">
        <v>35</v>
      </c>
      <c r="L70" s="205"/>
      <c r="M70" s="204"/>
      <c r="N70" s="44"/>
    </row>
    <row r="71" spans="1:14">
      <c r="A71" s="202"/>
      <c r="B71" s="47"/>
      <c r="C71" s="43" t="s">
        <v>942</v>
      </c>
      <c r="D71" s="43" t="s">
        <v>348</v>
      </c>
      <c r="E71" s="43" t="s">
        <v>945</v>
      </c>
      <c r="F71" s="48">
        <v>1325</v>
      </c>
      <c r="G71" s="48">
        <v>1900</v>
      </c>
      <c r="H71" s="48">
        <v>1900</v>
      </c>
      <c r="I71" s="49">
        <v>2</v>
      </c>
      <c r="J71" s="43" t="s">
        <v>887</v>
      </c>
      <c r="K71" s="48">
        <v>34</v>
      </c>
      <c r="L71" s="205"/>
      <c r="M71" s="204"/>
      <c r="N71" s="44"/>
    </row>
    <row r="72" spans="1:14">
      <c r="A72" s="202"/>
      <c r="B72" s="47"/>
      <c r="C72" s="43" t="s">
        <v>942</v>
      </c>
      <c r="D72" s="43" t="s">
        <v>347</v>
      </c>
      <c r="E72" s="43" t="s">
        <v>887</v>
      </c>
      <c r="F72" s="48">
        <v>1100</v>
      </c>
      <c r="G72" s="48">
        <v>1600</v>
      </c>
      <c r="H72" s="48">
        <v>1600</v>
      </c>
      <c r="I72" s="49">
        <v>2</v>
      </c>
      <c r="J72" s="43" t="s">
        <v>838</v>
      </c>
      <c r="K72" s="48">
        <v>24</v>
      </c>
      <c r="L72" s="205"/>
      <c r="M72" s="204"/>
      <c r="N72" s="44"/>
    </row>
    <row r="73" spans="1:14">
      <c r="A73" s="202"/>
      <c r="B73" s="47"/>
      <c r="C73" s="43" t="s">
        <v>946</v>
      </c>
      <c r="D73" s="43" t="s">
        <v>346</v>
      </c>
      <c r="E73" s="55" t="s">
        <v>947</v>
      </c>
      <c r="F73" s="48">
        <v>1225</v>
      </c>
      <c r="G73" s="48">
        <v>2250</v>
      </c>
      <c r="H73" s="48">
        <v>2250</v>
      </c>
      <c r="I73" s="49">
        <v>2</v>
      </c>
      <c r="J73" s="43" t="s">
        <v>919</v>
      </c>
      <c r="K73" s="48">
        <v>36</v>
      </c>
      <c r="L73" s="205"/>
      <c r="M73" s="204"/>
      <c r="N73" s="44"/>
    </row>
    <row r="74" spans="1:14">
      <c r="A74" s="202"/>
      <c r="B74" s="47"/>
      <c r="C74" s="43" t="s">
        <v>946</v>
      </c>
      <c r="D74" s="43" t="s">
        <v>345</v>
      </c>
      <c r="E74" s="55" t="s">
        <v>948</v>
      </c>
      <c r="F74" s="48">
        <v>1550</v>
      </c>
      <c r="G74" s="48">
        <v>3000</v>
      </c>
      <c r="H74" s="48">
        <v>3000</v>
      </c>
      <c r="I74" s="49">
        <v>2</v>
      </c>
      <c r="J74" s="43" t="s">
        <v>919</v>
      </c>
      <c r="K74" s="48">
        <v>34</v>
      </c>
      <c r="L74" s="205"/>
      <c r="M74" s="204"/>
      <c r="N74" s="44"/>
    </row>
    <row r="75" spans="1:14">
      <c r="A75" s="202"/>
      <c r="B75" s="47"/>
      <c r="C75" s="43" t="s">
        <v>946</v>
      </c>
      <c r="D75" s="43" t="s">
        <v>344</v>
      </c>
      <c r="E75" s="55" t="s">
        <v>949</v>
      </c>
      <c r="F75" s="48">
        <f>F73</f>
        <v>1225</v>
      </c>
      <c r="G75" s="48">
        <f>G73</f>
        <v>2250</v>
      </c>
      <c r="H75" s="48">
        <f>H73</f>
        <v>2250</v>
      </c>
      <c r="I75" s="49">
        <v>2</v>
      </c>
      <c r="J75" s="43" t="s">
        <v>887</v>
      </c>
      <c r="K75" s="48">
        <v>40</v>
      </c>
      <c r="L75" s="205"/>
      <c r="M75" s="204"/>
      <c r="N75" s="44"/>
    </row>
    <row r="76" spans="1:14">
      <c r="A76" s="47"/>
      <c r="B76" s="47"/>
      <c r="C76" s="43"/>
      <c r="D76" s="43"/>
      <c r="E76" s="43"/>
      <c r="F76" s="48"/>
      <c r="G76" s="48"/>
      <c r="H76" s="48"/>
      <c r="I76" s="49"/>
      <c r="J76" s="43"/>
      <c r="K76" s="48"/>
      <c r="L76" s="47"/>
      <c r="M76" s="53"/>
      <c r="N76" s="44"/>
    </row>
    <row r="77" spans="1:14">
      <c r="A77" s="202" t="s">
        <v>950</v>
      </c>
      <c r="B77" s="47"/>
      <c r="C77" s="43" t="s">
        <v>951</v>
      </c>
      <c r="D77" s="43" t="s">
        <v>333</v>
      </c>
      <c r="E77" s="43" t="s">
        <v>952</v>
      </c>
      <c r="F77" s="61">
        <v>665</v>
      </c>
      <c r="G77" s="61">
        <v>780</v>
      </c>
      <c r="H77" s="61">
        <v>780</v>
      </c>
      <c r="I77" s="49">
        <v>5</v>
      </c>
      <c r="J77" s="43" t="s">
        <v>838</v>
      </c>
      <c r="K77" s="48">
        <v>20</v>
      </c>
      <c r="L77" s="206" t="s">
        <v>953</v>
      </c>
      <c r="M77" s="204">
        <v>43266</v>
      </c>
      <c r="N77" s="44"/>
    </row>
    <row r="78" spans="1:14">
      <c r="A78" s="202"/>
      <c r="B78" s="47"/>
      <c r="C78" s="43" t="s">
        <v>951</v>
      </c>
      <c r="D78" s="43" t="s">
        <v>319</v>
      </c>
      <c r="E78" s="43" t="s">
        <v>954</v>
      </c>
      <c r="F78" s="48">
        <f>F77+100</f>
        <v>765</v>
      </c>
      <c r="G78" s="48">
        <f>G77+200</f>
        <v>980</v>
      </c>
      <c r="H78" s="48">
        <f t="shared" ref="H78:H90" si="1">G78</f>
        <v>980</v>
      </c>
      <c r="I78" s="49">
        <v>5</v>
      </c>
      <c r="J78" s="43" t="s">
        <v>955</v>
      </c>
      <c r="K78" s="48">
        <v>25</v>
      </c>
      <c r="L78" s="206"/>
      <c r="M78" s="204"/>
      <c r="N78" s="44"/>
    </row>
    <row r="79" spans="1:14">
      <c r="A79" s="202"/>
      <c r="B79" s="47"/>
      <c r="C79" s="43" t="s">
        <v>951</v>
      </c>
      <c r="D79" s="43" t="s">
        <v>343</v>
      </c>
      <c r="E79" s="43" t="s">
        <v>956</v>
      </c>
      <c r="F79" s="48">
        <f>F77+75</f>
        <v>740</v>
      </c>
      <c r="G79" s="48">
        <f>G77+150</f>
        <v>930</v>
      </c>
      <c r="H79" s="48">
        <f t="shared" si="1"/>
        <v>930</v>
      </c>
      <c r="I79" s="49">
        <v>5</v>
      </c>
      <c r="J79" s="43" t="s">
        <v>955</v>
      </c>
      <c r="K79" s="48">
        <v>25</v>
      </c>
      <c r="L79" s="206"/>
      <c r="M79" s="204"/>
      <c r="N79" s="44"/>
    </row>
    <row r="80" spans="1:14">
      <c r="A80" s="202"/>
      <c r="B80" s="47"/>
      <c r="C80" s="43" t="s">
        <v>951</v>
      </c>
      <c r="D80" s="43" t="s">
        <v>342</v>
      </c>
      <c r="E80" s="43" t="s">
        <v>957</v>
      </c>
      <c r="F80" s="48">
        <f>F77+25</f>
        <v>690</v>
      </c>
      <c r="G80" s="48">
        <f>G77+50</f>
        <v>830</v>
      </c>
      <c r="H80" s="48">
        <f t="shared" si="1"/>
        <v>830</v>
      </c>
      <c r="I80" s="49">
        <v>5</v>
      </c>
      <c r="J80" s="43" t="s">
        <v>838</v>
      </c>
      <c r="K80" s="48">
        <v>27</v>
      </c>
      <c r="L80" s="206"/>
      <c r="M80" s="204"/>
      <c r="N80" s="44"/>
    </row>
    <row r="81" spans="1:14">
      <c r="A81" s="202"/>
      <c r="B81" s="47"/>
      <c r="C81" s="43" t="s">
        <v>958</v>
      </c>
      <c r="D81" s="43" t="s">
        <v>341</v>
      </c>
      <c r="E81" s="43" t="s">
        <v>959</v>
      </c>
      <c r="F81" s="48">
        <f>F77+25</f>
        <v>690</v>
      </c>
      <c r="G81" s="48">
        <f>G77+50</f>
        <v>830</v>
      </c>
      <c r="H81" s="48">
        <f t="shared" si="1"/>
        <v>830</v>
      </c>
      <c r="I81" s="49">
        <v>5</v>
      </c>
      <c r="J81" s="43" t="s">
        <v>838</v>
      </c>
      <c r="K81" s="48">
        <v>23</v>
      </c>
      <c r="L81" s="206"/>
      <c r="M81" s="204"/>
      <c r="N81" s="44"/>
    </row>
    <row r="82" spans="1:14">
      <c r="A82" s="202"/>
      <c r="B82" s="47"/>
      <c r="C82" s="43" t="s">
        <v>958</v>
      </c>
      <c r="D82" s="43" t="s">
        <v>318</v>
      </c>
      <c r="E82" s="43" t="s">
        <v>960</v>
      </c>
      <c r="F82" s="48">
        <f>F77+200</f>
        <v>865</v>
      </c>
      <c r="G82" s="48">
        <f>G77+450</f>
        <v>1230</v>
      </c>
      <c r="H82" s="48">
        <f t="shared" si="1"/>
        <v>1230</v>
      </c>
      <c r="I82" s="49">
        <v>5</v>
      </c>
      <c r="J82" s="43" t="s">
        <v>959</v>
      </c>
      <c r="K82" s="48">
        <v>26</v>
      </c>
      <c r="L82" s="206"/>
      <c r="M82" s="204"/>
      <c r="N82" s="44"/>
    </row>
    <row r="83" spans="1:14">
      <c r="A83" s="202"/>
      <c r="B83" s="47"/>
      <c r="C83" s="43" t="s">
        <v>961</v>
      </c>
      <c r="D83" s="55" t="s">
        <v>340</v>
      </c>
      <c r="E83" s="55" t="s">
        <v>962</v>
      </c>
      <c r="F83" s="48">
        <f>F77+150</f>
        <v>815</v>
      </c>
      <c r="G83" s="48">
        <f>G77+250</f>
        <v>1030</v>
      </c>
      <c r="H83" s="48">
        <f t="shared" si="1"/>
        <v>1030</v>
      </c>
      <c r="I83" s="49">
        <v>5</v>
      </c>
      <c r="J83" s="43" t="s">
        <v>955</v>
      </c>
      <c r="K83" s="48">
        <v>30</v>
      </c>
      <c r="L83" s="206"/>
      <c r="M83" s="204"/>
      <c r="N83" s="44"/>
    </row>
    <row r="84" spans="1:14">
      <c r="A84" s="202"/>
      <c r="B84" s="47"/>
      <c r="C84" s="43" t="s">
        <v>961</v>
      </c>
      <c r="D84" s="55" t="s">
        <v>339</v>
      </c>
      <c r="E84" s="62" t="s">
        <v>963</v>
      </c>
      <c r="F84" s="48">
        <f>F83-50</f>
        <v>765</v>
      </c>
      <c r="G84" s="48">
        <f>G83-50</f>
        <v>980</v>
      </c>
      <c r="H84" s="48">
        <f t="shared" si="1"/>
        <v>980</v>
      </c>
      <c r="I84" s="49">
        <v>5</v>
      </c>
      <c r="J84" s="43" t="s">
        <v>955</v>
      </c>
      <c r="K84" s="48">
        <v>30</v>
      </c>
      <c r="L84" s="206"/>
      <c r="M84" s="204"/>
      <c r="N84" s="44"/>
    </row>
    <row r="85" spans="1:14">
      <c r="A85" s="202"/>
      <c r="B85" s="47"/>
      <c r="C85" s="43" t="s">
        <v>964</v>
      </c>
      <c r="D85" s="43" t="s">
        <v>338</v>
      </c>
      <c r="E85" s="43" t="s">
        <v>964</v>
      </c>
      <c r="F85" s="48">
        <f>F77+100</f>
        <v>765</v>
      </c>
      <c r="G85" s="48">
        <f>G77+200</f>
        <v>980</v>
      </c>
      <c r="H85" s="48">
        <f t="shared" si="1"/>
        <v>980</v>
      </c>
      <c r="I85" s="49">
        <v>5</v>
      </c>
      <c r="J85" s="43" t="s">
        <v>955</v>
      </c>
      <c r="K85" s="48">
        <v>24</v>
      </c>
      <c r="L85" s="206"/>
      <c r="M85" s="204"/>
      <c r="N85" s="44"/>
    </row>
    <row r="86" spans="1:14">
      <c r="A86" s="202"/>
      <c r="B86" s="47"/>
      <c r="C86" s="43" t="s">
        <v>965</v>
      </c>
      <c r="D86" s="43" t="s">
        <v>337</v>
      </c>
      <c r="E86" s="43" t="s">
        <v>966</v>
      </c>
      <c r="F86" s="48">
        <f>F77+325</f>
        <v>990</v>
      </c>
      <c r="G86" s="48">
        <f>G77+650</f>
        <v>1430</v>
      </c>
      <c r="H86" s="48">
        <f t="shared" si="1"/>
        <v>1430</v>
      </c>
      <c r="I86" s="49">
        <v>5</v>
      </c>
      <c r="J86" s="43" t="s">
        <v>955</v>
      </c>
      <c r="K86" s="48">
        <v>26</v>
      </c>
      <c r="L86" s="206"/>
      <c r="M86" s="204"/>
    </row>
    <row r="87" spans="1:14">
      <c r="A87" s="202"/>
      <c r="B87" s="47"/>
      <c r="C87" s="43" t="s">
        <v>965</v>
      </c>
      <c r="D87" s="43" t="s">
        <v>336</v>
      </c>
      <c r="E87" s="43" t="s">
        <v>967</v>
      </c>
      <c r="F87" s="48">
        <f>F77+100</f>
        <v>765</v>
      </c>
      <c r="G87" s="48">
        <f>G77+200</f>
        <v>980</v>
      </c>
      <c r="H87" s="48">
        <f t="shared" si="1"/>
        <v>980</v>
      </c>
      <c r="I87" s="49">
        <v>5</v>
      </c>
      <c r="J87" s="43" t="s">
        <v>838</v>
      </c>
      <c r="K87" s="48">
        <v>29</v>
      </c>
      <c r="L87" s="206"/>
      <c r="M87" s="204"/>
    </row>
    <row r="88" spans="1:14">
      <c r="A88" s="202"/>
      <c r="B88" s="47"/>
      <c r="C88" s="43" t="s">
        <v>968</v>
      </c>
      <c r="D88" s="50" t="s">
        <v>335</v>
      </c>
      <c r="E88" s="50" t="s">
        <v>969</v>
      </c>
      <c r="F88" s="48">
        <f>F77+400</f>
        <v>1065</v>
      </c>
      <c r="G88" s="48">
        <f>G77+600</f>
        <v>1380</v>
      </c>
      <c r="H88" s="48">
        <f t="shared" si="1"/>
        <v>1380</v>
      </c>
      <c r="I88" s="49">
        <v>5</v>
      </c>
      <c r="J88" s="43" t="s">
        <v>955</v>
      </c>
      <c r="K88" s="48">
        <v>28</v>
      </c>
      <c r="L88" s="206"/>
      <c r="M88" s="204"/>
    </row>
    <row r="89" spans="1:14">
      <c r="A89" s="202"/>
      <c r="B89" s="47"/>
      <c r="C89" s="43" t="s">
        <v>970</v>
      </c>
      <c r="D89" s="43" t="s">
        <v>971</v>
      </c>
      <c r="E89" s="43" t="s">
        <v>972</v>
      </c>
      <c r="F89" s="48">
        <f>F77+350+250</f>
        <v>1265</v>
      </c>
      <c r="G89" s="48">
        <f>G77+700+550</f>
        <v>2030</v>
      </c>
      <c r="H89" s="48">
        <f t="shared" si="1"/>
        <v>2030</v>
      </c>
      <c r="I89" s="49">
        <v>5</v>
      </c>
      <c r="J89" s="43" t="s">
        <v>955</v>
      </c>
      <c r="K89" s="48">
        <v>28</v>
      </c>
      <c r="L89" s="206"/>
      <c r="M89" s="204"/>
    </row>
    <row r="90" spans="1:14">
      <c r="A90" s="202"/>
      <c r="B90" s="47"/>
      <c r="C90" s="43" t="s">
        <v>973</v>
      </c>
      <c r="D90" s="43" t="s">
        <v>317</v>
      </c>
      <c r="E90" s="43" t="s">
        <v>974</v>
      </c>
      <c r="F90" s="48">
        <f>F77+100</f>
        <v>765</v>
      </c>
      <c r="G90" s="48">
        <f>G77+350</f>
        <v>1130</v>
      </c>
      <c r="H90" s="48">
        <f t="shared" si="1"/>
        <v>1130</v>
      </c>
      <c r="I90" s="49">
        <v>5</v>
      </c>
      <c r="J90" s="43" t="s">
        <v>955</v>
      </c>
      <c r="K90" s="48">
        <v>28</v>
      </c>
      <c r="L90" s="206"/>
      <c r="M90" s="204"/>
    </row>
    <row r="91" spans="1:14">
      <c r="A91" s="63"/>
      <c r="B91" s="47"/>
      <c r="C91" s="43"/>
      <c r="D91" s="43"/>
      <c r="E91" s="43"/>
      <c r="F91" s="48"/>
      <c r="G91" s="48"/>
      <c r="H91" s="48"/>
      <c r="I91" s="49"/>
      <c r="J91" s="43"/>
      <c r="K91" s="48"/>
      <c r="L91" s="64"/>
      <c r="M91" s="52"/>
    </row>
    <row r="92" spans="1:14">
      <c r="A92" s="211" t="s">
        <v>975</v>
      </c>
      <c r="C92" s="65" t="s">
        <v>976</v>
      </c>
      <c r="D92" s="43" t="s">
        <v>316</v>
      </c>
      <c r="E92" s="65" t="s">
        <v>977</v>
      </c>
      <c r="F92" s="48">
        <v>650</v>
      </c>
      <c r="G92" s="48">
        <v>850</v>
      </c>
      <c r="H92" s="48">
        <v>850</v>
      </c>
      <c r="I92" s="49">
        <v>5</v>
      </c>
      <c r="J92" s="65" t="s">
        <v>978</v>
      </c>
      <c r="K92" s="61">
        <v>30</v>
      </c>
      <c r="L92" s="210" t="s">
        <v>979</v>
      </c>
      <c r="M92" s="204">
        <v>43251</v>
      </c>
    </row>
    <row r="93" spans="1:14">
      <c r="A93" s="211"/>
      <c r="C93" s="65" t="s">
        <v>980</v>
      </c>
      <c r="D93" s="43" t="s">
        <v>981</v>
      </c>
      <c r="E93" s="65" t="s">
        <v>982</v>
      </c>
      <c r="F93" s="61">
        <v>975</v>
      </c>
      <c r="G93" s="61">
        <f>G92+50</f>
        <v>900</v>
      </c>
      <c r="H93" s="61">
        <f>G93</f>
        <v>900</v>
      </c>
      <c r="I93" s="49">
        <v>5</v>
      </c>
      <c r="J93" s="65" t="s">
        <v>978</v>
      </c>
      <c r="K93" s="61">
        <v>43</v>
      </c>
      <c r="L93" s="210"/>
      <c r="M93" s="204"/>
    </row>
    <row r="94" spans="1:14">
      <c r="A94" s="211"/>
      <c r="C94" s="65" t="s">
        <v>983</v>
      </c>
      <c r="D94" s="43" t="s">
        <v>984</v>
      </c>
      <c r="E94" s="65" t="s">
        <v>983</v>
      </c>
      <c r="F94" s="61">
        <f>F92+250</f>
        <v>900</v>
      </c>
      <c r="G94" s="61">
        <f>G92+500</f>
        <v>1350</v>
      </c>
      <c r="H94" s="61">
        <f>G94</f>
        <v>1350</v>
      </c>
      <c r="I94" s="49">
        <v>5</v>
      </c>
      <c r="J94" s="65" t="s">
        <v>978</v>
      </c>
      <c r="K94" s="61">
        <v>40</v>
      </c>
      <c r="L94" s="210"/>
      <c r="M94" s="204"/>
    </row>
    <row r="95" spans="1:14">
      <c r="A95" s="66"/>
      <c r="C95" s="65" t="s">
        <v>985</v>
      </c>
      <c r="D95" s="43" t="s">
        <v>334</v>
      </c>
      <c r="E95" s="65" t="s">
        <v>986</v>
      </c>
      <c r="F95" s="61">
        <f>F92+350</f>
        <v>1000</v>
      </c>
      <c r="G95" s="61">
        <f>G92+700</f>
        <v>1550</v>
      </c>
      <c r="H95" s="61">
        <f>G95</f>
        <v>1550</v>
      </c>
      <c r="I95" s="49">
        <v>5</v>
      </c>
      <c r="J95" s="65" t="s">
        <v>978</v>
      </c>
      <c r="K95" s="61">
        <v>40</v>
      </c>
      <c r="L95" s="67"/>
      <c r="M95" s="52"/>
    </row>
    <row r="96" spans="1:14">
      <c r="M96" s="52"/>
    </row>
    <row r="97" spans="1:14" s="65" customFormat="1" ht="14.25" customHeight="1">
      <c r="A97" s="208" t="s">
        <v>987</v>
      </c>
      <c r="C97" s="65" t="s">
        <v>988</v>
      </c>
      <c r="D97" s="65" t="s">
        <v>332</v>
      </c>
      <c r="E97" s="65" t="s">
        <v>989</v>
      </c>
      <c r="F97" s="61">
        <v>1200</v>
      </c>
      <c r="G97" s="61">
        <v>1700</v>
      </c>
      <c r="H97" s="61">
        <v>1700</v>
      </c>
      <c r="I97" s="69">
        <v>6</v>
      </c>
      <c r="J97" s="65" t="s">
        <v>324</v>
      </c>
      <c r="K97" s="61">
        <v>46</v>
      </c>
      <c r="L97" s="209" t="s">
        <v>990</v>
      </c>
      <c r="M97" s="204">
        <v>43220</v>
      </c>
      <c r="N97" s="43"/>
    </row>
    <row r="98" spans="1:14" s="65" customFormat="1" ht="14.25" customHeight="1">
      <c r="A98" s="208"/>
      <c r="C98" s="65" t="s">
        <v>991</v>
      </c>
      <c r="D98" s="65" t="s">
        <v>331</v>
      </c>
      <c r="E98" s="65" t="s">
        <v>992</v>
      </c>
      <c r="F98" s="61">
        <v>1200</v>
      </c>
      <c r="G98" s="61">
        <v>1700</v>
      </c>
      <c r="H98" s="61">
        <v>1700</v>
      </c>
      <c r="I98" s="69">
        <v>6</v>
      </c>
      <c r="J98" s="65" t="s">
        <v>324</v>
      </c>
      <c r="K98" s="61">
        <v>44</v>
      </c>
      <c r="L98" s="210"/>
      <c r="M98" s="204"/>
      <c r="N98" s="43"/>
    </row>
    <row r="99" spans="1:14" s="65" customFormat="1" ht="14.25" customHeight="1">
      <c r="A99" s="208"/>
      <c r="C99" s="65" t="s">
        <v>993</v>
      </c>
      <c r="D99" s="65" t="s">
        <v>330</v>
      </c>
      <c r="E99" s="65" t="s">
        <v>994</v>
      </c>
      <c r="F99" s="61">
        <v>1200</v>
      </c>
      <c r="G99" s="61">
        <v>1700</v>
      </c>
      <c r="H99" s="61">
        <v>1700</v>
      </c>
      <c r="I99" s="69" t="s">
        <v>327</v>
      </c>
      <c r="J99" s="70" t="s">
        <v>324</v>
      </c>
      <c r="K99" s="61">
        <v>48</v>
      </c>
      <c r="L99" s="210"/>
      <c r="M99" s="204"/>
      <c r="N99" s="43"/>
    </row>
    <row r="100" spans="1:14" s="65" customFormat="1" ht="14.25" customHeight="1">
      <c r="A100" s="208"/>
      <c r="C100" s="65" t="s">
        <v>993</v>
      </c>
      <c r="D100" s="65" t="s">
        <v>329</v>
      </c>
      <c r="E100" s="65" t="s">
        <v>995</v>
      </c>
      <c r="F100" s="61">
        <v>1200</v>
      </c>
      <c r="G100" s="61">
        <v>1700</v>
      </c>
      <c r="H100" s="61">
        <v>1700</v>
      </c>
      <c r="I100" s="69" t="s">
        <v>327</v>
      </c>
      <c r="J100" s="65" t="s">
        <v>324</v>
      </c>
      <c r="K100" s="61">
        <v>46</v>
      </c>
      <c r="L100" s="210"/>
      <c r="M100" s="204"/>
      <c r="N100" s="43"/>
    </row>
    <row r="101" spans="1:14" s="65" customFormat="1" ht="14.25" customHeight="1">
      <c r="A101" s="208"/>
      <c r="C101" s="65" t="s">
        <v>996</v>
      </c>
      <c r="D101" s="65" t="s">
        <v>328</v>
      </c>
      <c r="E101" s="65" t="s">
        <v>997</v>
      </c>
      <c r="F101" s="61">
        <v>1200</v>
      </c>
      <c r="G101" s="61">
        <v>1700</v>
      </c>
      <c r="H101" s="61">
        <v>1700</v>
      </c>
      <c r="I101" s="69" t="s">
        <v>327</v>
      </c>
      <c r="J101" s="65" t="s">
        <v>324</v>
      </c>
      <c r="K101" s="61">
        <v>42</v>
      </c>
      <c r="L101" s="210"/>
      <c r="M101" s="204"/>
      <c r="N101" s="43"/>
    </row>
    <row r="102" spans="1:14" s="65" customFormat="1" ht="14.25" customHeight="1">
      <c r="A102" s="208"/>
      <c r="C102" s="65" t="s">
        <v>998</v>
      </c>
      <c r="D102" s="65" t="s">
        <v>325</v>
      </c>
      <c r="E102" s="65" t="s">
        <v>999</v>
      </c>
      <c r="F102" s="61">
        <v>1500</v>
      </c>
      <c r="G102" s="61">
        <v>2800</v>
      </c>
      <c r="H102" s="61">
        <v>2800</v>
      </c>
      <c r="I102" s="69" t="s">
        <v>327</v>
      </c>
      <c r="J102" s="65" t="s">
        <v>324</v>
      </c>
      <c r="K102" s="61">
        <v>37</v>
      </c>
      <c r="L102" s="210"/>
      <c r="M102" s="204"/>
      <c r="N102" s="43"/>
    </row>
    <row r="103" spans="1:14" s="65" customFormat="1" ht="14.25" customHeight="1">
      <c r="A103" s="208"/>
      <c r="C103" s="65" t="s">
        <v>1000</v>
      </c>
      <c r="D103" s="71" t="s">
        <v>291</v>
      </c>
      <c r="E103" s="65" t="s">
        <v>1001</v>
      </c>
      <c r="F103" s="61">
        <v>1200</v>
      </c>
      <c r="G103" s="61">
        <v>1700</v>
      </c>
      <c r="H103" s="61">
        <v>1700</v>
      </c>
      <c r="I103" s="69" t="s">
        <v>1002</v>
      </c>
      <c r="J103" s="65" t="s">
        <v>326</v>
      </c>
      <c r="K103" s="61">
        <v>50</v>
      </c>
      <c r="L103" s="210"/>
      <c r="M103" s="204"/>
      <c r="N103" s="43"/>
    </row>
    <row r="104" spans="1:14">
      <c r="A104" s="72"/>
      <c r="M104" s="52"/>
    </row>
    <row r="105" spans="1:14">
      <c r="A105" s="72"/>
      <c r="M105" s="52"/>
    </row>
  </sheetData>
  <sheetProtection password="CCB5" sheet="1" objects="1" scenarios="1"/>
  <protectedRanges>
    <protectedRange password="CCB5" sqref="A1:M21 A76:B1048576 L76:M1048576 C33:K1048576 N1:XFD1048576" name="区域2_1"/>
    <protectedRange password="CCB5" sqref="A22:XFD75" name="区域2_1_1"/>
  </protectedRanges>
  <mergeCells count="28">
    <mergeCell ref="A77:A90"/>
    <mergeCell ref="A97:A103"/>
    <mergeCell ref="L97:L103"/>
    <mergeCell ref="M97:M103"/>
    <mergeCell ref="A92:A94"/>
    <mergeCell ref="L77:L90"/>
    <mergeCell ref="M77:M90"/>
    <mergeCell ref="L92:L94"/>
    <mergeCell ref="M92:M94"/>
    <mergeCell ref="A5:A8"/>
    <mergeCell ref="L5:L8"/>
    <mergeCell ref="M5:M8"/>
    <mergeCell ref="M22:M75"/>
    <mergeCell ref="L22:L75"/>
    <mergeCell ref="A10:A20"/>
    <mergeCell ref="L10:L20"/>
    <mergeCell ref="M10:M20"/>
    <mergeCell ref="A22:A75"/>
    <mergeCell ref="A1:M2"/>
    <mergeCell ref="A3:B4"/>
    <mergeCell ref="C3:C4"/>
    <mergeCell ref="D3:D4"/>
    <mergeCell ref="E3:E4"/>
    <mergeCell ref="F3:H3"/>
    <mergeCell ref="I3:I4"/>
    <mergeCell ref="J3:J4"/>
    <mergeCell ref="K3:K4"/>
    <mergeCell ref="M3:M4"/>
  </mergeCells>
  <phoneticPr fontId="8" type="noConversion"/>
  <pageMargins left="0.7" right="0.7" top="0.75" bottom="0.75" header="0.3" footer="0.3"/>
  <pageSetup paperSize="9" orientation="portrait" horizontalDpi="0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5</vt:i4>
      </vt:variant>
    </vt:vector>
  </HeadingPairs>
  <TitlesOfParts>
    <vt:vector size="5" baseType="lpstr">
      <vt:lpstr>2017订舱新活动</vt:lpstr>
      <vt:lpstr>RCL</vt:lpstr>
      <vt:lpstr>EMC长荣</vt:lpstr>
      <vt:lpstr>CSCL中海</vt:lpstr>
      <vt:lpstr>HPL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</cp:lastModifiedBy>
  <dcterms:created xsi:type="dcterms:W3CDTF">1996-12-17T01:32:00Z</dcterms:created>
  <dcterms:modified xsi:type="dcterms:W3CDTF">2018-10-10T07:01:54Z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2052-10.1.0.5777</vt:lpwstr>
  </property>
</Properties>
</file>